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 COMPUTER\Desktop\"/>
    </mc:Choice>
  </mc:AlternateContent>
  <xr:revisionPtr revIDLastSave="0" documentId="13_ncr:1_{37DF42E9-6C60-4F72-B2FB-413755C64399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5" r:id="rId1"/>
    <sheet name="TAKEOFF" sheetId="2" r:id="rId2"/>
  </sheets>
  <definedNames>
    <definedName name="_xlnm._FilterDatabase" localSheetId="1" hidden="1">TAKEOFF!$B$1:$D$836</definedName>
    <definedName name="_xlnm.Print_Area" localSheetId="0">SUMMARY!$A$1:$D$52</definedName>
    <definedName name="_xlnm.Print_Area" localSheetId="1">TAKEOFF!$A$1:$I$820</definedName>
    <definedName name="_xlnm.Print_Titles" localSheetId="1">TAKEOFF!$6:$6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16" i="2" l="1"/>
  <c r="I815" i="2"/>
  <c r="I814" i="2"/>
  <c r="I813" i="2"/>
  <c r="F809" i="2" l="1"/>
  <c r="H809" i="2" s="1"/>
  <c r="F808" i="2"/>
  <c r="H808" i="2" s="1"/>
  <c r="F807" i="2"/>
  <c r="H807" i="2" s="1"/>
  <c r="F806" i="2"/>
  <c r="H806" i="2" s="1"/>
  <c r="F805" i="2"/>
  <c r="H805" i="2" s="1"/>
  <c r="F804" i="2"/>
  <c r="H804" i="2" s="1"/>
  <c r="A243" i="2"/>
  <c r="A252" i="2"/>
  <c r="A255" i="2"/>
  <c r="A257" i="2"/>
  <c r="A258" i="2"/>
  <c r="A259" i="2"/>
  <c r="A264" i="2"/>
  <c r="A270" i="2"/>
  <c r="A276" i="2"/>
  <c r="A281" i="2"/>
  <c r="A287" i="2"/>
  <c r="A288" i="2"/>
  <c r="A294" i="2"/>
  <c r="A300" i="2"/>
  <c r="A306" i="2"/>
  <c r="A312" i="2"/>
  <c r="A318" i="2"/>
  <c r="A699" i="2"/>
  <c r="A700" i="2"/>
  <c r="A701" i="2"/>
  <c r="A703" i="2"/>
  <c r="A704" i="2"/>
  <c r="A707" i="2"/>
  <c r="A713" i="2"/>
  <c r="A717" i="2"/>
  <c r="A719" i="2"/>
  <c r="A720" i="2"/>
  <c r="A721" i="2"/>
  <c r="A726" i="2"/>
  <c r="A727" i="2"/>
  <c r="A729" i="2"/>
  <c r="A733" i="2"/>
  <c r="A735" i="2"/>
  <c r="F702" i="2"/>
  <c r="H702" i="2" s="1"/>
  <c r="F705" i="2"/>
  <c r="H705" i="2" s="1"/>
  <c r="F706" i="2"/>
  <c r="H706" i="2" s="1"/>
  <c r="F708" i="2"/>
  <c r="H708" i="2" s="1"/>
  <c r="F709" i="2"/>
  <c r="H709" i="2" s="1"/>
  <c r="F710" i="2"/>
  <c r="H710" i="2" s="1"/>
  <c r="F711" i="2"/>
  <c r="H711" i="2" s="1"/>
  <c r="F712" i="2"/>
  <c r="H712" i="2" s="1"/>
  <c r="F714" i="2"/>
  <c r="H714" i="2" s="1"/>
  <c r="F715" i="2"/>
  <c r="H715" i="2" s="1"/>
  <c r="F716" i="2"/>
  <c r="H716" i="2" s="1"/>
  <c r="F718" i="2"/>
  <c r="H718" i="2" s="1"/>
  <c r="F722" i="2"/>
  <c r="H722" i="2" s="1"/>
  <c r="F723" i="2"/>
  <c r="H723" i="2" s="1"/>
  <c r="F724" i="2"/>
  <c r="H724" i="2" s="1"/>
  <c r="F725" i="2"/>
  <c r="H725" i="2" s="1"/>
  <c r="F728" i="2"/>
  <c r="H728" i="2" s="1"/>
  <c r="F730" i="2"/>
  <c r="H730" i="2" s="1"/>
  <c r="F731" i="2"/>
  <c r="H731" i="2" s="1"/>
  <c r="F732" i="2"/>
  <c r="H732" i="2" s="1"/>
  <c r="F734" i="2"/>
  <c r="H734" i="2" s="1"/>
  <c r="F736" i="2"/>
  <c r="H736" i="2" s="1"/>
  <c r="F737" i="2"/>
  <c r="H737" i="2" s="1"/>
  <c r="F738" i="2"/>
  <c r="H738" i="2" s="1"/>
  <c r="F739" i="2"/>
  <c r="H739" i="2" s="1"/>
  <c r="F740" i="2"/>
  <c r="H740" i="2" s="1"/>
  <c r="F741" i="2"/>
  <c r="H741" i="2" s="1"/>
  <c r="F697" i="2"/>
  <c r="H697" i="2" s="1"/>
  <c r="F698" i="2"/>
  <c r="H698" i="2" s="1"/>
  <c r="I742" i="2" l="1"/>
  <c r="A750" i="2"/>
  <c r="F751" i="2"/>
  <c r="H751" i="2" s="1"/>
  <c r="A792" i="2"/>
  <c r="A794" i="2"/>
  <c r="A796" i="2"/>
  <c r="A790" i="2"/>
  <c r="F791" i="2"/>
  <c r="H791" i="2" s="1"/>
  <c r="F793" i="2"/>
  <c r="H793" i="2" s="1"/>
  <c r="F795" i="2"/>
  <c r="H795" i="2" s="1"/>
  <c r="F797" i="2"/>
  <c r="H797" i="2" s="1"/>
  <c r="F798" i="2"/>
  <c r="H798" i="2" s="1"/>
  <c r="F799" i="2"/>
  <c r="H799" i="2" s="1"/>
  <c r="A762" i="2"/>
  <c r="A768" i="2"/>
  <c r="A770" i="2"/>
  <c r="A773" i="2"/>
  <c r="A775" i="2"/>
  <c r="A777" i="2"/>
  <c r="A780" i="2"/>
  <c r="A783" i="2"/>
  <c r="A785" i="2"/>
  <c r="A759" i="2"/>
  <c r="F761" i="2"/>
  <c r="H761" i="2" s="1"/>
  <c r="F763" i="2"/>
  <c r="H763" i="2" s="1"/>
  <c r="F764" i="2"/>
  <c r="H764" i="2" s="1"/>
  <c r="F765" i="2"/>
  <c r="H765" i="2" s="1"/>
  <c r="F766" i="2"/>
  <c r="H766" i="2" s="1"/>
  <c r="F767" i="2"/>
  <c r="H767" i="2" s="1"/>
  <c r="F769" i="2"/>
  <c r="H769" i="2" s="1"/>
  <c r="F771" i="2"/>
  <c r="H771" i="2" s="1"/>
  <c r="F772" i="2"/>
  <c r="H772" i="2" s="1"/>
  <c r="F774" i="2"/>
  <c r="H774" i="2" s="1"/>
  <c r="F776" i="2"/>
  <c r="H776" i="2" s="1"/>
  <c r="F778" i="2"/>
  <c r="H778" i="2" s="1"/>
  <c r="F779" i="2"/>
  <c r="H779" i="2" s="1"/>
  <c r="F781" i="2"/>
  <c r="H781" i="2" s="1"/>
  <c r="F782" i="2"/>
  <c r="H782" i="2" s="1"/>
  <c r="F784" i="2"/>
  <c r="H784" i="2" s="1"/>
  <c r="F786" i="2"/>
  <c r="H786" i="2" s="1"/>
  <c r="F760" i="2"/>
  <c r="H760" i="2" s="1"/>
  <c r="F749" i="2"/>
  <c r="H749" i="2" s="1"/>
  <c r="F755" i="2"/>
  <c r="H755" i="2" s="1"/>
  <c r="I756" i="2" s="1"/>
  <c r="F745" i="2"/>
  <c r="H745" i="2" s="1"/>
  <c r="I746" i="2" s="1"/>
  <c r="F689" i="2"/>
  <c r="H689" i="2" s="1"/>
  <c r="F690" i="2"/>
  <c r="H690" i="2" s="1"/>
  <c r="F691" i="2"/>
  <c r="H691" i="2" s="1"/>
  <c r="F692" i="2"/>
  <c r="H692" i="2" s="1"/>
  <c r="F693" i="2"/>
  <c r="H693" i="2" s="1"/>
  <c r="F688" i="2"/>
  <c r="H688" i="2" s="1"/>
  <c r="F684" i="2"/>
  <c r="H684" i="2" s="1"/>
  <c r="F683" i="2"/>
  <c r="H683" i="2" s="1"/>
  <c r="F682" i="2"/>
  <c r="H682" i="2" s="1"/>
  <c r="F681" i="2"/>
  <c r="H681" i="2" s="1"/>
  <c r="F679" i="2"/>
  <c r="H679" i="2" s="1"/>
  <c r="F678" i="2"/>
  <c r="H678" i="2" s="1"/>
  <c r="F677" i="2"/>
  <c r="H677" i="2" s="1"/>
  <c r="F676" i="2"/>
  <c r="H676" i="2" s="1"/>
  <c r="F671" i="2"/>
  <c r="H671" i="2" s="1"/>
  <c r="F672" i="2"/>
  <c r="H672" i="2" s="1"/>
  <c r="F673" i="2"/>
  <c r="H673" i="2" s="1"/>
  <c r="F674" i="2"/>
  <c r="H674" i="2" s="1"/>
  <c r="A669" i="2"/>
  <c r="A675" i="2"/>
  <c r="A680" i="2"/>
  <c r="F663" i="2"/>
  <c r="H663" i="2" s="1"/>
  <c r="F664" i="2"/>
  <c r="H664" i="2" s="1"/>
  <c r="F665" i="2"/>
  <c r="H665" i="2" s="1"/>
  <c r="F662" i="2"/>
  <c r="H662" i="2" s="1"/>
  <c r="A633" i="2"/>
  <c r="A635" i="2"/>
  <c r="A637" i="2"/>
  <c r="A647" i="2"/>
  <c r="A650" i="2"/>
  <c r="A651" i="2"/>
  <c r="A653" i="2"/>
  <c r="A656" i="2"/>
  <c r="A657" i="2"/>
  <c r="A632" i="2"/>
  <c r="F636" i="2"/>
  <c r="H636" i="2" s="1"/>
  <c r="F638" i="2"/>
  <c r="H638" i="2" s="1"/>
  <c r="F639" i="2"/>
  <c r="H639" i="2" s="1"/>
  <c r="F640" i="2"/>
  <c r="H640" i="2" s="1"/>
  <c r="F641" i="2"/>
  <c r="H641" i="2" s="1"/>
  <c r="F642" i="2"/>
  <c r="H642" i="2" s="1"/>
  <c r="F643" i="2"/>
  <c r="H643" i="2" s="1"/>
  <c r="F644" i="2"/>
  <c r="H644" i="2" s="1"/>
  <c r="F645" i="2"/>
  <c r="H645" i="2" s="1"/>
  <c r="F646" i="2"/>
  <c r="H646" i="2" s="1"/>
  <c r="F648" i="2"/>
  <c r="H648" i="2" s="1"/>
  <c r="F649" i="2"/>
  <c r="H649" i="2" s="1"/>
  <c r="F652" i="2"/>
  <c r="H652" i="2" s="1"/>
  <c r="F654" i="2"/>
  <c r="H654" i="2" s="1"/>
  <c r="F655" i="2"/>
  <c r="H655" i="2" s="1"/>
  <c r="F658" i="2"/>
  <c r="H658" i="2" s="1"/>
  <c r="F634" i="2"/>
  <c r="H634" i="2" s="1"/>
  <c r="A611" i="2"/>
  <c r="A613" i="2"/>
  <c r="A614" i="2"/>
  <c r="A616" i="2"/>
  <c r="A618" i="2"/>
  <c r="A581" i="2"/>
  <c r="A583" i="2"/>
  <c r="A586" i="2"/>
  <c r="A589" i="2"/>
  <c r="A590" i="2"/>
  <c r="A591" i="2"/>
  <c r="A593" i="2"/>
  <c r="A595" i="2"/>
  <c r="A597" i="2"/>
  <c r="A598" i="2"/>
  <c r="A601" i="2"/>
  <c r="A603" i="2"/>
  <c r="A605" i="2"/>
  <c r="A606" i="2"/>
  <c r="A609" i="2"/>
  <c r="A621" i="2"/>
  <c r="A622" i="2"/>
  <c r="A624" i="2"/>
  <c r="A580" i="2"/>
  <c r="F623" i="2"/>
  <c r="H623" i="2" s="1"/>
  <c r="F625" i="2"/>
  <c r="H625" i="2" s="1"/>
  <c r="F626" i="2"/>
  <c r="H626" i="2" s="1"/>
  <c r="F627" i="2"/>
  <c r="H627" i="2" s="1"/>
  <c r="F628" i="2"/>
  <c r="H628" i="2" s="1"/>
  <c r="F619" i="2"/>
  <c r="H619" i="2" s="1"/>
  <c r="F620" i="2"/>
  <c r="H620" i="2" s="1"/>
  <c r="F584" i="2"/>
  <c r="H584" i="2" s="1"/>
  <c r="F585" i="2"/>
  <c r="H585" i="2" s="1"/>
  <c r="F587" i="2"/>
  <c r="H587" i="2" s="1"/>
  <c r="F588" i="2"/>
  <c r="H588" i="2" s="1"/>
  <c r="F592" i="2"/>
  <c r="H592" i="2" s="1"/>
  <c r="F594" i="2"/>
  <c r="H594" i="2" s="1"/>
  <c r="F596" i="2"/>
  <c r="H596" i="2" s="1"/>
  <c r="F599" i="2"/>
  <c r="H599" i="2" s="1"/>
  <c r="F600" i="2"/>
  <c r="H600" i="2" s="1"/>
  <c r="F602" i="2"/>
  <c r="H602" i="2" s="1"/>
  <c r="F604" i="2"/>
  <c r="H604" i="2" s="1"/>
  <c r="F607" i="2"/>
  <c r="H607" i="2" s="1"/>
  <c r="F608" i="2"/>
  <c r="H608" i="2" s="1"/>
  <c r="F610" i="2"/>
  <c r="H610" i="2" s="1"/>
  <c r="F612" i="2"/>
  <c r="H612" i="2" s="1"/>
  <c r="F615" i="2"/>
  <c r="H615" i="2" s="1"/>
  <c r="F617" i="2"/>
  <c r="H617" i="2" s="1"/>
  <c r="A564" i="2"/>
  <c r="A567" i="2"/>
  <c r="A568" i="2"/>
  <c r="A570" i="2"/>
  <c r="A572" i="2"/>
  <c r="A573" i="2"/>
  <c r="A575" i="2"/>
  <c r="A563" i="2"/>
  <c r="F565" i="2"/>
  <c r="H565" i="2" s="1"/>
  <c r="F566" i="2"/>
  <c r="H566" i="2" s="1"/>
  <c r="F569" i="2"/>
  <c r="H569" i="2" s="1"/>
  <c r="F571" i="2"/>
  <c r="H571" i="2" s="1"/>
  <c r="F574" i="2"/>
  <c r="H574" i="2" s="1"/>
  <c r="F576" i="2"/>
  <c r="H576" i="2" s="1"/>
  <c r="A545" i="2"/>
  <c r="A547" i="2"/>
  <c r="A550" i="2"/>
  <c r="A551" i="2"/>
  <c r="A553" i="2"/>
  <c r="A555" i="2"/>
  <c r="A556" i="2"/>
  <c r="A558" i="2"/>
  <c r="A544" i="2"/>
  <c r="F548" i="2"/>
  <c r="H548" i="2" s="1"/>
  <c r="F549" i="2"/>
  <c r="H549" i="2" s="1"/>
  <c r="F552" i="2"/>
  <c r="H552" i="2" s="1"/>
  <c r="F554" i="2"/>
  <c r="H554" i="2" s="1"/>
  <c r="F557" i="2"/>
  <c r="H557" i="2" s="1"/>
  <c r="F559" i="2"/>
  <c r="H559" i="2" s="1"/>
  <c r="F546" i="2"/>
  <c r="H546" i="2" s="1"/>
  <c r="F540" i="2"/>
  <c r="H540" i="2" s="1"/>
  <c r="F538" i="2"/>
  <c r="H538" i="2" s="1"/>
  <c r="F535" i="2"/>
  <c r="H535" i="2" s="1"/>
  <c r="F534" i="2"/>
  <c r="H534" i="2" s="1"/>
  <c r="A531" i="2"/>
  <c r="A533" i="2"/>
  <c r="A536" i="2"/>
  <c r="A537" i="2"/>
  <c r="A539" i="2"/>
  <c r="A530" i="2"/>
  <c r="F532" i="2"/>
  <c r="H532" i="2" s="1"/>
  <c r="A520" i="2"/>
  <c r="A522" i="2"/>
  <c r="A524" i="2"/>
  <c r="A519" i="2"/>
  <c r="F526" i="2"/>
  <c r="H526" i="2" s="1"/>
  <c r="F525" i="2"/>
  <c r="H525" i="2" s="1"/>
  <c r="F523" i="2"/>
  <c r="H523" i="2" s="1"/>
  <c r="F521" i="2"/>
  <c r="H521" i="2" s="1"/>
  <c r="A495" i="2"/>
  <c r="A497" i="2"/>
  <c r="A508" i="2"/>
  <c r="A509" i="2"/>
  <c r="A511" i="2"/>
  <c r="A494" i="2"/>
  <c r="F498" i="2"/>
  <c r="H498" i="2" s="1"/>
  <c r="F499" i="2"/>
  <c r="H499" i="2" s="1"/>
  <c r="F500" i="2"/>
  <c r="H500" i="2" s="1"/>
  <c r="F501" i="2"/>
  <c r="H501" i="2" s="1"/>
  <c r="F502" i="2"/>
  <c r="H502" i="2" s="1"/>
  <c r="F503" i="2"/>
  <c r="H503" i="2" s="1"/>
  <c r="F504" i="2"/>
  <c r="H504" i="2" s="1"/>
  <c r="F505" i="2"/>
  <c r="H505" i="2" s="1"/>
  <c r="F506" i="2"/>
  <c r="H506" i="2" s="1"/>
  <c r="F507" i="2"/>
  <c r="H507" i="2" s="1"/>
  <c r="F510" i="2"/>
  <c r="H510" i="2" s="1"/>
  <c r="F512" i="2"/>
  <c r="H512" i="2" s="1"/>
  <c r="F513" i="2"/>
  <c r="H513" i="2" s="1"/>
  <c r="F514" i="2"/>
  <c r="H514" i="2" s="1"/>
  <c r="F515" i="2"/>
  <c r="H515" i="2" s="1"/>
  <c r="F496" i="2"/>
  <c r="H496" i="2" s="1"/>
  <c r="A489" i="2"/>
  <c r="F490" i="2"/>
  <c r="H490" i="2" s="1"/>
  <c r="I491" i="2" s="1"/>
  <c r="F483" i="2"/>
  <c r="H483" i="2" s="1"/>
  <c r="F484" i="2"/>
  <c r="H484" i="2" s="1"/>
  <c r="F485" i="2"/>
  <c r="H485" i="2" s="1"/>
  <c r="F482" i="2"/>
  <c r="H482" i="2" s="1"/>
  <c r="A447" i="2"/>
  <c r="A449" i="2"/>
  <c r="A452" i="2"/>
  <c r="A455" i="2"/>
  <c r="A456" i="2"/>
  <c r="A457" i="2"/>
  <c r="A459" i="2"/>
  <c r="A461" i="2"/>
  <c r="A463" i="2"/>
  <c r="A464" i="2"/>
  <c r="A467" i="2"/>
  <c r="A469" i="2"/>
  <c r="A471" i="2"/>
  <c r="A472" i="2"/>
  <c r="A475" i="2"/>
  <c r="A477" i="2"/>
  <c r="A446" i="2"/>
  <c r="F466" i="2"/>
  <c r="H466" i="2" s="1"/>
  <c r="F465" i="2"/>
  <c r="H465" i="2" s="1"/>
  <c r="F462" i="2"/>
  <c r="H462" i="2" s="1"/>
  <c r="F460" i="2"/>
  <c r="H460" i="2" s="1"/>
  <c r="F458" i="2"/>
  <c r="H458" i="2" s="1"/>
  <c r="F474" i="2"/>
  <c r="H474" i="2" s="1"/>
  <c r="F473" i="2"/>
  <c r="H473" i="2" s="1"/>
  <c r="F470" i="2"/>
  <c r="H470" i="2" s="1"/>
  <c r="F468" i="2"/>
  <c r="H468" i="2" s="1"/>
  <c r="F478" i="2"/>
  <c r="H478" i="2" s="1"/>
  <c r="F476" i="2"/>
  <c r="H476" i="2" s="1"/>
  <c r="F450" i="2"/>
  <c r="H450" i="2" s="1"/>
  <c r="F451" i="2"/>
  <c r="H451" i="2" s="1"/>
  <c r="F453" i="2"/>
  <c r="H453" i="2" s="1"/>
  <c r="F454" i="2"/>
  <c r="H454" i="2" s="1"/>
  <c r="F448" i="2"/>
  <c r="H448" i="2" s="1"/>
  <c r="F442" i="2"/>
  <c r="H442" i="2" s="1"/>
  <c r="F441" i="2"/>
  <c r="H441" i="2" s="1"/>
  <c r="I443" i="2" s="1"/>
  <c r="A440" i="2"/>
  <c r="A433" i="2"/>
  <c r="F435" i="2"/>
  <c r="H435" i="2" s="1"/>
  <c r="F436" i="2"/>
  <c r="H436" i="2" s="1"/>
  <c r="F434" i="2"/>
  <c r="H434" i="2" s="1"/>
  <c r="F429" i="2"/>
  <c r="H429" i="2" s="1"/>
  <c r="I430" i="2" s="1"/>
  <c r="A402" i="2"/>
  <c r="A405" i="2"/>
  <c r="A412" i="2"/>
  <c r="A414" i="2"/>
  <c r="A416" i="2"/>
  <c r="A418" i="2"/>
  <c r="A401" i="2"/>
  <c r="F403" i="2"/>
  <c r="H403" i="2" s="1"/>
  <c r="F404" i="2"/>
  <c r="H404" i="2" s="1"/>
  <c r="F406" i="2"/>
  <c r="H406" i="2" s="1"/>
  <c r="F407" i="2"/>
  <c r="H407" i="2" s="1"/>
  <c r="F408" i="2"/>
  <c r="H408" i="2" s="1"/>
  <c r="F409" i="2"/>
  <c r="H409" i="2" s="1"/>
  <c r="F410" i="2"/>
  <c r="H410" i="2" s="1"/>
  <c r="F411" i="2"/>
  <c r="H411" i="2" s="1"/>
  <c r="F413" i="2"/>
  <c r="H413" i="2" s="1"/>
  <c r="F415" i="2"/>
  <c r="H415" i="2" s="1"/>
  <c r="F417" i="2"/>
  <c r="H417" i="2" s="1"/>
  <c r="F419" i="2"/>
  <c r="H419" i="2" s="1"/>
  <c r="F420" i="2"/>
  <c r="H420" i="2" s="1"/>
  <c r="A377" i="2"/>
  <c r="A387" i="2"/>
  <c r="A376" i="2"/>
  <c r="F378" i="2"/>
  <c r="H378" i="2" s="1"/>
  <c r="F379" i="2"/>
  <c r="H379" i="2" s="1"/>
  <c r="F380" i="2"/>
  <c r="H380" i="2" s="1"/>
  <c r="F381" i="2"/>
  <c r="H381" i="2" s="1"/>
  <c r="F382" i="2"/>
  <c r="H382" i="2" s="1"/>
  <c r="F383" i="2"/>
  <c r="H383" i="2" s="1"/>
  <c r="F384" i="2"/>
  <c r="H384" i="2" s="1"/>
  <c r="F385" i="2"/>
  <c r="H385" i="2" s="1"/>
  <c r="F386" i="2"/>
  <c r="H386" i="2" s="1"/>
  <c r="F388" i="2"/>
  <c r="H388" i="2" s="1"/>
  <c r="F389" i="2"/>
  <c r="H389" i="2" s="1"/>
  <c r="F390" i="2"/>
  <c r="H390" i="2" s="1"/>
  <c r="F391" i="2"/>
  <c r="H391" i="2" s="1"/>
  <c r="F392" i="2"/>
  <c r="H392" i="2" s="1"/>
  <c r="F393" i="2"/>
  <c r="H393" i="2" s="1"/>
  <c r="F394" i="2"/>
  <c r="H394" i="2" s="1"/>
  <c r="F395" i="2"/>
  <c r="H395" i="2" s="1"/>
  <c r="F396" i="2"/>
  <c r="H396" i="2" s="1"/>
  <c r="F397" i="2"/>
  <c r="H397" i="2" s="1"/>
  <c r="F372" i="2"/>
  <c r="H372" i="2" s="1"/>
  <c r="A350" i="2"/>
  <c r="A354" i="2"/>
  <c r="A356" i="2"/>
  <c r="A349" i="2"/>
  <c r="F352" i="2"/>
  <c r="H352" i="2" s="1"/>
  <c r="F353" i="2"/>
  <c r="H353" i="2" s="1"/>
  <c r="F355" i="2"/>
  <c r="H355" i="2" s="1"/>
  <c r="F357" i="2"/>
  <c r="H357" i="2" s="1"/>
  <c r="F358" i="2"/>
  <c r="H358" i="2" s="1"/>
  <c r="F359" i="2"/>
  <c r="H359" i="2" s="1"/>
  <c r="F360" i="2"/>
  <c r="H360" i="2" s="1"/>
  <c r="F361" i="2"/>
  <c r="H361" i="2" s="1"/>
  <c r="F362" i="2"/>
  <c r="H362" i="2" s="1"/>
  <c r="F363" i="2"/>
  <c r="H363" i="2" s="1"/>
  <c r="F364" i="2"/>
  <c r="H364" i="2" s="1"/>
  <c r="F365" i="2"/>
  <c r="H365" i="2" s="1"/>
  <c r="F366" i="2"/>
  <c r="H366" i="2" s="1"/>
  <c r="F367" i="2"/>
  <c r="H367" i="2" s="1"/>
  <c r="F351" i="2"/>
  <c r="H351" i="2" s="1"/>
  <c r="A328" i="2"/>
  <c r="A332" i="2"/>
  <c r="A336" i="2"/>
  <c r="A338" i="2"/>
  <c r="A340" i="2"/>
  <c r="A327" i="2"/>
  <c r="F330" i="2"/>
  <c r="H330" i="2" s="1"/>
  <c r="F331" i="2"/>
  <c r="H331" i="2" s="1"/>
  <c r="F333" i="2"/>
  <c r="H333" i="2" s="1"/>
  <c r="F334" i="2"/>
  <c r="H334" i="2" s="1"/>
  <c r="F335" i="2"/>
  <c r="H335" i="2" s="1"/>
  <c r="F337" i="2"/>
  <c r="H337" i="2" s="1"/>
  <c r="F339" i="2"/>
  <c r="H339" i="2" s="1"/>
  <c r="F341" i="2"/>
  <c r="H341" i="2" s="1"/>
  <c r="F329" i="2"/>
  <c r="H329" i="2" s="1"/>
  <c r="F345" i="2"/>
  <c r="H345" i="2" s="1"/>
  <c r="I346" i="2" s="1"/>
  <c r="F131" i="2"/>
  <c r="H131" i="2" s="1"/>
  <c r="F132" i="2"/>
  <c r="H132" i="2" s="1"/>
  <c r="F133" i="2"/>
  <c r="H133" i="2" s="1"/>
  <c r="F134" i="2"/>
  <c r="H134" i="2" s="1"/>
  <c r="F135" i="2"/>
  <c r="H135" i="2" s="1"/>
  <c r="F136" i="2"/>
  <c r="H136" i="2" s="1"/>
  <c r="F137" i="2"/>
  <c r="H137" i="2" s="1"/>
  <c r="F138" i="2"/>
  <c r="H138" i="2" s="1"/>
  <c r="F139" i="2"/>
  <c r="H139" i="2" s="1"/>
  <c r="F140" i="2"/>
  <c r="H140" i="2" s="1"/>
  <c r="F141" i="2"/>
  <c r="H141" i="2" s="1"/>
  <c r="F142" i="2"/>
  <c r="H142" i="2" s="1"/>
  <c r="F143" i="2"/>
  <c r="H143" i="2" s="1"/>
  <c r="F144" i="2"/>
  <c r="H144" i="2" s="1"/>
  <c r="F145" i="2"/>
  <c r="H145" i="2" s="1"/>
  <c r="F146" i="2"/>
  <c r="H146" i="2" s="1"/>
  <c r="F147" i="2"/>
  <c r="H147" i="2" s="1"/>
  <c r="F148" i="2"/>
  <c r="H148" i="2" s="1"/>
  <c r="F149" i="2"/>
  <c r="H149" i="2" s="1"/>
  <c r="F150" i="2"/>
  <c r="H150" i="2" s="1"/>
  <c r="F152" i="2"/>
  <c r="H152" i="2" s="1"/>
  <c r="F153" i="2"/>
  <c r="H153" i="2" s="1"/>
  <c r="F154" i="2"/>
  <c r="H154" i="2" s="1"/>
  <c r="F155" i="2"/>
  <c r="H155" i="2" s="1"/>
  <c r="F156" i="2"/>
  <c r="H156" i="2" s="1"/>
  <c r="F157" i="2"/>
  <c r="H157" i="2" s="1"/>
  <c r="F158" i="2"/>
  <c r="H158" i="2" s="1"/>
  <c r="F159" i="2"/>
  <c r="H159" i="2" s="1"/>
  <c r="F160" i="2"/>
  <c r="H160" i="2" s="1"/>
  <c r="F161" i="2"/>
  <c r="H161" i="2" s="1"/>
  <c r="F162" i="2"/>
  <c r="H162" i="2" s="1"/>
  <c r="F163" i="2"/>
  <c r="H163" i="2" s="1"/>
  <c r="F164" i="2"/>
  <c r="H164" i="2" s="1"/>
  <c r="F165" i="2"/>
  <c r="H165" i="2" s="1"/>
  <c r="F166" i="2"/>
  <c r="H166" i="2" s="1"/>
  <c r="F167" i="2"/>
  <c r="H167" i="2" s="1"/>
  <c r="F168" i="2"/>
  <c r="H168" i="2" s="1"/>
  <c r="F169" i="2"/>
  <c r="H169" i="2" s="1"/>
  <c r="F170" i="2"/>
  <c r="H170" i="2" s="1"/>
  <c r="F171" i="2"/>
  <c r="H171" i="2" s="1"/>
  <c r="F172" i="2"/>
  <c r="H172" i="2" s="1"/>
  <c r="F173" i="2"/>
  <c r="H173" i="2" s="1"/>
  <c r="F174" i="2"/>
  <c r="H174" i="2" s="1"/>
  <c r="F175" i="2"/>
  <c r="H175" i="2" s="1"/>
  <c r="F176" i="2"/>
  <c r="H176" i="2" s="1"/>
  <c r="F177" i="2"/>
  <c r="H177" i="2" s="1"/>
  <c r="F178" i="2"/>
  <c r="H178" i="2" s="1"/>
  <c r="F179" i="2"/>
  <c r="H179" i="2" s="1"/>
  <c r="F180" i="2"/>
  <c r="H180" i="2" s="1"/>
  <c r="F181" i="2"/>
  <c r="H181" i="2" s="1"/>
  <c r="F182" i="2"/>
  <c r="H182" i="2" s="1"/>
  <c r="F183" i="2"/>
  <c r="H183" i="2" s="1"/>
  <c r="F184" i="2"/>
  <c r="H184" i="2" s="1"/>
  <c r="F185" i="2"/>
  <c r="H185" i="2" s="1"/>
  <c r="F186" i="2"/>
  <c r="H186" i="2" s="1"/>
  <c r="F187" i="2"/>
  <c r="H187" i="2" s="1"/>
  <c r="F188" i="2"/>
  <c r="H188" i="2" s="1"/>
  <c r="F189" i="2"/>
  <c r="H189" i="2" s="1"/>
  <c r="F190" i="2"/>
  <c r="H190" i="2" s="1"/>
  <c r="F191" i="2"/>
  <c r="H191" i="2" s="1"/>
  <c r="F192" i="2"/>
  <c r="H192" i="2" s="1"/>
  <c r="F193" i="2"/>
  <c r="H193" i="2" s="1"/>
  <c r="F194" i="2"/>
  <c r="H194" i="2" s="1"/>
  <c r="F195" i="2"/>
  <c r="H195" i="2" s="1"/>
  <c r="F196" i="2"/>
  <c r="H196" i="2" s="1"/>
  <c r="F198" i="2"/>
  <c r="H198" i="2" s="1"/>
  <c r="F199" i="2"/>
  <c r="H199" i="2" s="1"/>
  <c r="F200" i="2"/>
  <c r="H200" i="2" s="1"/>
  <c r="F202" i="2"/>
  <c r="H202" i="2" s="1"/>
  <c r="F204" i="2"/>
  <c r="H204" i="2" s="1"/>
  <c r="F206" i="2"/>
  <c r="H206" i="2" s="1"/>
  <c r="F210" i="2"/>
  <c r="H210" i="2" s="1"/>
  <c r="F211" i="2"/>
  <c r="H211" i="2" s="1"/>
  <c r="F212" i="2"/>
  <c r="H212" i="2" s="1"/>
  <c r="F213" i="2"/>
  <c r="H213" i="2" s="1"/>
  <c r="F214" i="2"/>
  <c r="H214" i="2" s="1"/>
  <c r="F217" i="2"/>
  <c r="H217" i="2" s="1"/>
  <c r="F218" i="2"/>
  <c r="H218" i="2" s="1"/>
  <c r="F219" i="2"/>
  <c r="H219" i="2" s="1"/>
  <c r="F220" i="2"/>
  <c r="H220" i="2" s="1"/>
  <c r="F221" i="2"/>
  <c r="H221" i="2" s="1"/>
  <c r="F222" i="2"/>
  <c r="H222" i="2" s="1"/>
  <c r="F223" i="2"/>
  <c r="H223" i="2" s="1"/>
  <c r="F224" i="2"/>
  <c r="H224" i="2" s="1"/>
  <c r="F225" i="2"/>
  <c r="H225" i="2" s="1"/>
  <c r="F226" i="2"/>
  <c r="H226" i="2" s="1"/>
  <c r="F227" i="2"/>
  <c r="H227" i="2" s="1"/>
  <c r="F228" i="2"/>
  <c r="H228" i="2" s="1"/>
  <c r="F229" i="2"/>
  <c r="H229" i="2" s="1"/>
  <c r="F230" i="2"/>
  <c r="H230" i="2" s="1"/>
  <c r="F231" i="2"/>
  <c r="H231" i="2" s="1"/>
  <c r="F232" i="2"/>
  <c r="H232" i="2" s="1"/>
  <c r="F233" i="2"/>
  <c r="H233" i="2" s="1"/>
  <c r="F234" i="2"/>
  <c r="H234" i="2" s="1"/>
  <c r="F235" i="2"/>
  <c r="H235" i="2" s="1"/>
  <c r="F236" i="2"/>
  <c r="H236" i="2" s="1"/>
  <c r="F237" i="2"/>
  <c r="H237" i="2" s="1"/>
  <c r="F238" i="2"/>
  <c r="H238" i="2" s="1"/>
  <c r="F239" i="2"/>
  <c r="H239" i="2" s="1"/>
  <c r="F240" i="2"/>
  <c r="H240" i="2" s="1"/>
  <c r="F241" i="2"/>
  <c r="H241" i="2" s="1"/>
  <c r="F242" i="2"/>
  <c r="H242" i="2" s="1"/>
  <c r="F244" i="2"/>
  <c r="H244" i="2" s="1"/>
  <c r="F245" i="2"/>
  <c r="H245" i="2" s="1"/>
  <c r="F246" i="2"/>
  <c r="H246" i="2" s="1"/>
  <c r="F247" i="2"/>
  <c r="H247" i="2" s="1"/>
  <c r="F248" i="2"/>
  <c r="H248" i="2" s="1"/>
  <c r="F249" i="2"/>
  <c r="H249" i="2" s="1"/>
  <c r="F250" i="2"/>
  <c r="H250" i="2" s="1"/>
  <c r="F251" i="2"/>
  <c r="H251" i="2" s="1"/>
  <c r="F253" i="2"/>
  <c r="H253" i="2" s="1"/>
  <c r="F254" i="2"/>
  <c r="H254" i="2" s="1"/>
  <c r="F256" i="2"/>
  <c r="H256" i="2" s="1"/>
  <c r="F260" i="2"/>
  <c r="H260" i="2" s="1"/>
  <c r="F261" i="2"/>
  <c r="H261" i="2" s="1"/>
  <c r="F262" i="2"/>
  <c r="H262" i="2" s="1"/>
  <c r="F263" i="2"/>
  <c r="H263" i="2" s="1"/>
  <c r="F265" i="2"/>
  <c r="H265" i="2" s="1"/>
  <c r="F266" i="2"/>
  <c r="H266" i="2" s="1"/>
  <c r="F267" i="2"/>
  <c r="H267" i="2" s="1"/>
  <c r="F268" i="2"/>
  <c r="H268" i="2" s="1"/>
  <c r="F269" i="2"/>
  <c r="H269" i="2" s="1"/>
  <c r="F271" i="2"/>
  <c r="H271" i="2" s="1"/>
  <c r="F272" i="2"/>
  <c r="H272" i="2" s="1"/>
  <c r="F273" i="2"/>
  <c r="H273" i="2" s="1"/>
  <c r="F274" i="2"/>
  <c r="H274" i="2" s="1"/>
  <c r="F275" i="2"/>
  <c r="H275" i="2" s="1"/>
  <c r="F277" i="2"/>
  <c r="H277" i="2" s="1"/>
  <c r="F278" i="2"/>
  <c r="H278" i="2" s="1"/>
  <c r="F279" i="2"/>
  <c r="H279" i="2" s="1"/>
  <c r="F280" i="2"/>
  <c r="H280" i="2" s="1"/>
  <c r="F282" i="2"/>
  <c r="H282" i="2" s="1"/>
  <c r="F283" i="2"/>
  <c r="H283" i="2" s="1"/>
  <c r="F284" i="2"/>
  <c r="H284" i="2" s="1"/>
  <c r="F285" i="2"/>
  <c r="H285" i="2" s="1"/>
  <c r="F286" i="2"/>
  <c r="H286" i="2" s="1"/>
  <c r="F289" i="2"/>
  <c r="H289" i="2" s="1"/>
  <c r="F290" i="2"/>
  <c r="H290" i="2" s="1"/>
  <c r="F291" i="2"/>
  <c r="H291" i="2" s="1"/>
  <c r="F292" i="2"/>
  <c r="H292" i="2" s="1"/>
  <c r="F293" i="2"/>
  <c r="H293" i="2" s="1"/>
  <c r="F295" i="2"/>
  <c r="H295" i="2" s="1"/>
  <c r="F296" i="2"/>
  <c r="H296" i="2" s="1"/>
  <c r="F297" i="2"/>
  <c r="H297" i="2" s="1"/>
  <c r="F298" i="2"/>
  <c r="H298" i="2" s="1"/>
  <c r="F299" i="2"/>
  <c r="H299" i="2" s="1"/>
  <c r="F301" i="2"/>
  <c r="H301" i="2" s="1"/>
  <c r="F302" i="2"/>
  <c r="H302" i="2" s="1"/>
  <c r="F303" i="2"/>
  <c r="H303" i="2" s="1"/>
  <c r="F304" i="2"/>
  <c r="H304" i="2" s="1"/>
  <c r="F305" i="2"/>
  <c r="H305" i="2" s="1"/>
  <c r="F307" i="2"/>
  <c r="H307" i="2" s="1"/>
  <c r="F308" i="2"/>
  <c r="H308" i="2" s="1"/>
  <c r="F309" i="2"/>
  <c r="H309" i="2" s="1"/>
  <c r="F310" i="2"/>
  <c r="H310" i="2" s="1"/>
  <c r="F311" i="2"/>
  <c r="H311" i="2" s="1"/>
  <c r="F313" i="2"/>
  <c r="H313" i="2" s="1"/>
  <c r="F314" i="2"/>
  <c r="H314" i="2" s="1"/>
  <c r="F315" i="2"/>
  <c r="H315" i="2" s="1"/>
  <c r="F316" i="2"/>
  <c r="H316" i="2" s="1"/>
  <c r="F317" i="2"/>
  <c r="H317" i="2" s="1"/>
  <c r="F319" i="2"/>
  <c r="H319" i="2" s="1"/>
  <c r="F320" i="2"/>
  <c r="H320" i="2" s="1"/>
  <c r="F321" i="2"/>
  <c r="H321" i="2" s="1"/>
  <c r="F322" i="2"/>
  <c r="H322" i="2" s="1"/>
  <c r="F323" i="2"/>
  <c r="H323" i="2" s="1"/>
  <c r="A84" i="2"/>
  <c r="A86" i="2"/>
  <c r="A89" i="2"/>
  <c r="A93" i="2"/>
  <c r="A96" i="2"/>
  <c r="A99" i="2"/>
  <c r="A101" i="2"/>
  <c r="A103" i="2"/>
  <c r="A107" i="2"/>
  <c r="A108" i="2"/>
  <c r="A110" i="2"/>
  <c r="A114" i="2"/>
  <c r="A116" i="2"/>
  <c r="A83" i="2"/>
  <c r="F87" i="2"/>
  <c r="H87" i="2" s="1"/>
  <c r="F88" i="2"/>
  <c r="H88" i="2" s="1"/>
  <c r="F90" i="2"/>
  <c r="H90" i="2" s="1"/>
  <c r="F91" i="2"/>
  <c r="H91" i="2" s="1"/>
  <c r="F92" i="2"/>
  <c r="H92" i="2" s="1"/>
  <c r="F94" i="2"/>
  <c r="H94" i="2" s="1"/>
  <c r="F95" i="2"/>
  <c r="H95" i="2" s="1"/>
  <c r="F97" i="2"/>
  <c r="H97" i="2" s="1"/>
  <c r="F98" i="2"/>
  <c r="H98" i="2" s="1"/>
  <c r="F100" i="2"/>
  <c r="H100" i="2" s="1"/>
  <c r="F102" i="2"/>
  <c r="H102" i="2" s="1"/>
  <c r="F104" i="2"/>
  <c r="H104" i="2" s="1"/>
  <c r="F105" i="2"/>
  <c r="H105" i="2" s="1"/>
  <c r="F106" i="2"/>
  <c r="H106" i="2" s="1"/>
  <c r="F109" i="2"/>
  <c r="H109" i="2" s="1"/>
  <c r="F111" i="2"/>
  <c r="H111" i="2" s="1"/>
  <c r="F112" i="2"/>
  <c r="H112" i="2" s="1"/>
  <c r="F113" i="2"/>
  <c r="H113" i="2" s="1"/>
  <c r="F115" i="2"/>
  <c r="H115" i="2" s="1"/>
  <c r="F117" i="2"/>
  <c r="H117" i="2" s="1"/>
  <c r="F118" i="2"/>
  <c r="H118" i="2" s="1"/>
  <c r="F85" i="2"/>
  <c r="H85" i="2" s="1"/>
  <c r="A51" i="2"/>
  <c r="A52" i="2"/>
  <c r="A55" i="2"/>
  <c r="A57" i="2"/>
  <c r="A59" i="2"/>
  <c r="A61" i="2"/>
  <c r="A63" i="2"/>
  <c r="A65" i="2"/>
  <c r="A67" i="2"/>
  <c r="A68" i="2"/>
  <c r="A72" i="2"/>
  <c r="A76" i="2"/>
  <c r="A78" i="2"/>
  <c r="A50" i="2"/>
  <c r="F53" i="2"/>
  <c r="H53" i="2" s="1"/>
  <c r="F54" i="2"/>
  <c r="H54" i="2" s="1"/>
  <c r="F56" i="2"/>
  <c r="H56" i="2" s="1"/>
  <c r="F58" i="2"/>
  <c r="H58" i="2" s="1"/>
  <c r="F60" i="2"/>
  <c r="H60" i="2" s="1"/>
  <c r="F62" i="2"/>
  <c r="H62" i="2" s="1"/>
  <c r="F64" i="2"/>
  <c r="H64" i="2" s="1"/>
  <c r="F66" i="2"/>
  <c r="H66" i="2" s="1"/>
  <c r="F69" i="2"/>
  <c r="H69" i="2" s="1"/>
  <c r="F70" i="2"/>
  <c r="H70" i="2" s="1"/>
  <c r="F71" i="2"/>
  <c r="H71" i="2" s="1"/>
  <c r="F73" i="2"/>
  <c r="H73" i="2" s="1"/>
  <c r="F74" i="2"/>
  <c r="H74" i="2" s="1"/>
  <c r="F75" i="2"/>
  <c r="H75" i="2" s="1"/>
  <c r="F77" i="2"/>
  <c r="H77" i="2" s="1"/>
  <c r="F79" i="2"/>
  <c r="H79" i="2" s="1"/>
  <c r="F42" i="2"/>
  <c r="H42" i="2" s="1"/>
  <c r="F43" i="2"/>
  <c r="H43" i="2" s="1"/>
  <c r="F44" i="2"/>
  <c r="H44" i="2" s="1"/>
  <c r="F46" i="2"/>
  <c r="H46" i="2" s="1"/>
  <c r="F41" i="2"/>
  <c r="H41" i="2" s="1"/>
  <c r="A40" i="2"/>
  <c r="A45" i="2"/>
  <c r="I368" i="2" l="1"/>
  <c r="I659" i="2"/>
  <c r="I398" i="2"/>
  <c r="I421" i="2"/>
  <c r="I479" i="2"/>
  <c r="I560" i="2"/>
  <c r="I694" i="2"/>
  <c r="I437" i="2"/>
  <c r="I577" i="2"/>
  <c r="I666" i="2"/>
  <c r="I752" i="2"/>
  <c r="C42" i="5" s="1"/>
  <c r="I810" i="2"/>
  <c r="I800" i="2"/>
  <c r="I787" i="2"/>
  <c r="I541" i="2"/>
  <c r="I516" i="2"/>
  <c r="I527" i="2"/>
  <c r="I486" i="2"/>
  <c r="I80" i="2"/>
  <c r="I47" i="2"/>
  <c r="F425" i="2" l="1"/>
  <c r="H425" i="2" s="1"/>
  <c r="I426" i="2" s="1"/>
  <c r="A424" i="2"/>
  <c r="C23" i="5" l="1"/>
  <c r="B5" i="5" l="1"/>
  <c r="D42" i="5" s="1"/>
  <c r="A39" i="2"/>
  <c r="F129" i="2" l="1"/>
  <c r="H129" i="2" s="1"/>
  <c r="I324" i="2" s="1"/>
  <c r="A127" i="2"/>
  <c r="A128" i="2"/>
  <c r="A197" i="2"/>
  <c r="A201" i="2"/>
  <c r="A203" i="2"/>
  <c r="I119" i="2" l="1"/>
  <c r="C14" i="5" s="1"/>
  <c r="C13" i="5"/>
  <c r="C44" i="5"/>
  <c r="D44" i="5" s="1"/>
  <c r="C27" i="5" l="1"/>
  <c r="C36" i="5"/>
  <c r="C33" i="5" l="1"/>
  <c r="C30" i="5"/>
  <c r="C22" i="5"/>
  <c r="F670" i="2" l="1"/>
  <c r="H670" i="2" s="1"/>
  <c r="I685" i="2" s="1"/>
  <c r="F582" i="2"/>
  <c r="H582" i="2" s="1"/>
  <c r="I629" i="2" s="1"/>
  <c r="C34" i="5" l="1"/>
  <c r="C19" i="5"/>
  <c r="I342" i="2"/>
  <c r="C17" i="5" s="1"/>
  <c r="C38" i="5"/>
  <c r="F23" i="2"/>
  <c r="H23" i="2" s="1"/>
  <c r="F15" i="2"/>
  <c r="H15" i="2" s="1"/>
  <c r="F16" i="2"/>
  <c r="H16" i="2" s="1"/>
  <c r="F17" i="2"/>
  <c r="H17" i="2" s="1"/>
  <c r="F12" i="2"/>
  <c r="H12" i="2" s="1"/>
  <c r="F14" i="2"/>
  <c r="H14" i="2" s="1"/>
  <c r="F13" i="2"/>
  <c r="H13" i="2" s="1"/>
  <c r="C37" i="5" l="1"/>
  <c r="C26" i="5"/>
  <c r="C24" i="5"/>
  <c r="C43" i="5"/>
  <c r="D43" i="5" s="1"/>
  <c r="C41" i="5"/>
  <c r="C40" i="5"/>
  <c r="F122" i="2"/>
  <c r="F371" i="2"/>
  <c r="H371" i="2" s="1"/>
  <c r="I373" i="2" s="1"/>
  <c r="F9" i="2"/>
  <c r="H9" i="2" s="1"/>
  <c r="F10" i="2"/>
  <c r="H10" i="2" s="1"/>
  <c r="F11" i="2"/>
  <c r="H11" i="2" s="1"/>
  <c r="F18" i="2"/>
  <c r="H18" i="2" s="1"/>
  <c r="F19" i="2"/>
  <c r="H19" i="2" s="1"/>
  <c r="F20" i="2"/>
  <c r="H20" i="2" s="1"/>
  <c r="F21" i="2"/>
  <c r="H21" i="2" s="1"/>
  <c r="F22" i="2"/>
  <c r="H22" i="2" s="1"/>
  <c r="F24" i="2"/>
  <c r="H24" i="2" s="1"/>
  <c r="F25" i="2"/>
  <c r="H25" i="2" s="1"/>
  <c r="F26" i="2"/>
  <c r="H26" i="2" s="1"/>
  <c r="F27" i="2"/>
  <c r="H27" i="2" s="1"/>
  <c r="F28" i="2"/>
  <c r="H28" i="2" s="1"/>
  <c r="F29" i="2"/>
  <c r="H29" i="2" s="1"/>
  <c r="F30" i="2"/>
  <c r="H30" i="2" s="1"/>
  <c r="F31" i="2"/>
  <c r="H31" i="2" s="1"/>
  <c r="F32" i="2"/>
  <c r="H32" i="2" s="1"/>
  <c r="F33" i="2"/>
  <c r="H33" i="2" s="1"/>
  <c r="F34" i="2"/>
  <c r="H34" i="2" s="1"/>
  <c r="F35" i="2"/>
  <c r="H35" i="2" s="1"/>
  <c r="F8" i="2"/>
  <c r="H8" i="2" s="1"/>
  <c r="C29" i="5" l="1"/>
  <c r="D29" i="5" s="1"/>
  <c r="C46" i="5"/>
  <c r="C25" i="5"/>
  <c r="I36" i="2"/>
  <c r="D41" i="5"/>
  <c r="D40" i="5"/>
  <c r="C11" i="5" l="1"/>
  <c r="C35" i="5"/>
  <c r="C32" i="5" l="1"/>
  <c r="D17" i="5" l="1"/>
  <c r="D14" i="5"/>
  <c r="C18" i="5" l="1"/>
  <c r="D18" i="5" s="1"/>
  <c r="C12" i="5" l="1"/>
  <c r="D12" i="5" s="1"/>
  <c r="D30" i="5" l="1"/>
  <c r="D27" i="5"/>
  <c r="C28" i="5"/>
  <c r="D35" i="5"/>
  <c r="D24" i="5"/>
  <c r="D23" i="5"/>
  <c r="D46" i="5"/>
  <c r="C39" i="5" l="1"/>
  <c r="D39" i="5" s="1"/>
  <c r="D13" i="5"/>
  <c r="D33" i="5"/>
  <c r="D26" i="5" l="1"/>
  <c r="D37" i="5" l="1"/>
  <c r="C45" i="5"/>
  <c r="D45" i="5" s="1"/>
  <c r="D36" i="5"/>
  <c r="D34" i="5"/>
  <c r="C31" i="5"/>
  <c r="D32" i="5"/>
  <c r="D28" i="5"/>
  <c r="D25" i="5"/>
  <c r="D22" i="5"/>
  <c r="D19" i="5"/>
  <c r="D38" i="5"/>
  <c r="D31" i="5" l="1"/>
  <c r="A803" i="2" l="1"/>
  <c r="C20" i="5" l="1"/>
  <c r="D20" i="5" l="1"/>
  <c r="D11" i="5"/>
  <c r="A8" i="2"/>
  <c r="A9" i="2" l="1"/>
  <c r="A10" i="2" s="1"/>
  <c r="A11" i="2" l="1"/>
  <c r="A12" i="2" l="1"/>
  <c r="H122" i="2"/>
  <c r="I123" i="2" s="1"/>
  <c r="C15" i="5" l="1"/>
  <c r="D15" i="5" s="1"/>
  <c r="I812" i="2"/>
  <c r="A13" i="2"/>
  <c r="A14" i="2" l="1"/>
  <c r="A15" i="2" l="1"/>
  <c r="A16" i="2" l="1"/>
  <c r="A17" i="2" l="1"/>
  <c r="A18" i="2" l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l="1"/>
  <c r="A30" i="2" s="1"/>
  <c r="A31" i="2" s="1"/>
  <c r="A32" i="2" s="1"/>
  <c r="A33" i="2" l="1"/>
  <c r="A34" i="2" s="1"/>
  <c r="A35" i="2" s="1"/>
  <c r="A41" i="2" s="1"/>
  <c r="A42" i="2" l="1"/>
  <c r="A43" i="2" s="1"/>
  <c r="A44" i="2" s="1"/>
  <c r="A46" i="2" s="1"/>
  <c r="A53" i="2" s="1"/>
  <c r="A54" i="2" s="1"/>
  <c r="A56" i="2" s="1"/>
  <c r="A58" i="2" s="1"/>
  <c r="A60" i="2" s="1"/>
  <c r="A62" i="2" s="1"/>
  <c r="A64" i="2" s="1"/>
  <c r="A66" i="2" l="1"/>
  <c r="A69" i="2" s="1"/>
  <c r="A70" i="2" s="1"/>
  <c r="A71" i="2" s="1"/>
  <c r="A73" i="2" s="1"/>
  <c r="A74" i="2" s="1"/>
  <c r="A75" i="2" s="1"/>
  <c r="A77" i="2" s="1"/>
  <c r="A79" i="2" s="1"/>
  <c r="A85" i="2" s="1"/>
  <c r="A87" i="2" s="1"/>
  <c r="A88" i="2" s="1"/>
  <c r="A90" i="2" s="1"/>
  <c r="A91" i="2" s="1"/>
  <c r="A92" i="2" s="1"/>
  <c r="A94" i="2" s="1"/>
  <c r="A95" i="2" s="1"/>
  <c r="A97" i="2" s="1"/>
  <c r="A98" i="2" s="1"/>
  <c r="A100" i="2" s="1"/>
  <c r="A102" i="2" s="1"/>
  <c r="A104" i="2" s="1"/>
  <c r="A105" i="2" s="1"/>
  <c r="A106" i="2" s="1"/>
  <c r="A109" i="2" s="1"/>
  <c r="A111" i="2" s="1"/>
  <c r="A112" i="2" s="1"/>
  <c r="A113" i="2" s="1"/>
  <c r="A115" i="2" s="1"/>
  <c r="A117" i="2" s="1"/>
  <c r="A118" i="2" s="1"/>
  <c r="C21" i="5"/>
  <c r="D21" i="5" l="1"/>
  <c r="A126" i="2" l="1"/>
  <c r="A122" i="2" l="1"/>
  <c r="A129" i="2" l="1"/>
  <c r="A130" i="2" l="1"/>
  <c r="A131" i="2" s="1"/>
  <c r="A132" i="2" l="1"/>
  <c r="A133" i="2" l="1"/>
  <c r="A134" i="2" s="1"/>
  <c r="A135" i="2" l="1"/>
  <c r="A136" i="2" l="1"/>
  <c r="A137" i="2" l="1"/>
  <c r="A138" i="2" l="1"/>
  <c r="A139" i="2" l="1"/>
  <c r="A140" i="2" s="1"/>
  <c r="A141" i="2" l="1"/>
  <c r="A142" i="2" l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C16" i="5"/>
  <c r="D16" i="5" s="1"/>
  <c r="A154" i="2" l="1"/>
  <c r="A155" i="2" s="1"/>
  <c r="C47" i="5"/>
  <c r="I817" i="2"/>
  <c r="C48" i="5" l="1"/>
  <c r="C51" i="5"/>
  <c r="C50" i="5"/>
  <c r="C49" i="5"/>
  <c r="A156" i="2"/>
  <c r="D47" i="5"/>
  <c r="A157" i="2" l="1"/>
  <c r="C52" i="5"/>
  <c r="D52" i="5" s="1"/>
  <c r="A158" i="2" l="1"/>
  <c r="A159" i="2" l="1"/>
  <c r="A160" i="2" l="1"/>
  <c r="A161" i="2" s="1"/>
  <c r="A162" i="2" l="1"/>
  <c r="A163" i="2" l="1"/>
  <c r="A164" i="2" l="1"/>
  <c r="A165" i="2" l="1"/>
  <c r="A166" i="2" l="1"/>
  <c r="A167" i="2" l="1"/>
  <c r="A168" i="2" l="1"/>
  <c r="A169" i="2" l="1"/>
  <c r="A170" i="2" l="1"/>
  <c r="A171" i="2" l="1"/>
  <c r="A172" i="2" l="1"/>
  <c r="A173" i="2" l="1"/>
  <c r="A174" i="2" l="1"/>
  <c r="A175" i="2" l="1"/>
  <c r="A176" i="2" s="1"/>
  <c r="A177" i="2" s="1"/>
  <c r="A178" i="2" l="1"/>
  <c r="A179" i="2" s="1"/>
  <c r="A205" i="2"/>
  <c r="A180" i="2" l="1"/>
  <c r="A181" i="2" l="1"/>
  <c r="A182" i="2" l="1"/>
  <c r="A183" i="2" l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l="1"/>
  <c r="A198" i="2" s="1"/>
  <c r="A199" i="2" s="1"/>
  <c r="A200" i="2" s="1"/>
  <c r="A202" i="2" s="1"/>
  <c r="A204" i="2" l="1"/>
  <c r="A206" i="2" s="1"/>
  <c r="A207" i="2" s="1"/>
  <c r="A208" i="2" s="1"/>
  <c r="A209" i="2" s="1"/>
  <c r="A210" i="2" s="1"/>
  <c r="A211" i="2" s="1"/>
  <c r="A212" i="2" l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4" i="2" s="1"/>
  <c r="A245" i="2" s="1"/>
  <c r="A246" i="2" s="1"/>
  <c r="A247" i="2" s="1"/>
  <c r="A248" i="2" s="1"/>
  <c r="A249" i="2" s="1"/>
  <c r="A250" i="2" s="1"/>
  <c r="A251" i="2" s="1"/>
  <c r="A253" i="2" s="1"/>
  <c r="A254" i="2" s="1"/>
  <c r="A256" i="2" s="1"/>
  <c r="A260" i="2" s="1"/>
  <c r="A261" i="2" s="1"/>
  <c r="A262" i="2" s="1"/>
  <c r="A263" i="2" s="1"/>
  <c r="A265" i="2" s="1"/>
  <c r="A266" i="2" s="1"/>
  <c r="A267" i="2" s="1"/>
  <c r="A268" i="2" s="1"/>
  <c r="A269" i="2" s="1"/>
  <c r="A271" i="2" s="1"/>
  <c r="A272" i="2" s="1"/>
  <c r="A273" i="2" s="1"/>
  <c r="A274" i="2" s="1"/>
  <c r="A275" i="2" s="1"/>
  <c r="A277" i="2" s="1"/>
  <c r="A278" i="2" s="1"/>
  <c r="A279" i="2" s="1"/>
  <c r="A280" i="2" s="1"/>
  <c r="A282" i="2" s="1"/>
  <c r="A283" i="2" s="1"/>
  <c r="A284" i="2" s="1"/>
  <c r="A285" i="2" s="1"/>
  <c r="A286" i="2" s="1"/>
  <c r="A289" i="2" s="1"/>
  <c r="A290" i="2" s="1"/>
  <c r="A291" i="2" s="1"/>
  <c r="A292" i="2" s="1"/>
  <c r="A293" i="2" s="1"/>
  <c r="A295" i="2" s="1"/>
  <c r="A296" i="2" s="1"/>
  <c r="A297" i="2" s="1"/>
  <c r="A298" i="2" s="1"/>
  <c r="A299" i="2" s="1"/>
  <c r="A301" i="2" s="1"/>
  <c r="A302" i="2" s="1"/>
  <c r="A303" i="2" s="1"/>
  <c r="A304" i="2" s="1"/>
  <c r="A305" i="2" s="1"/>
  <c r="A307" i="2" s="1"/>
  <c r="A308" i="2" s="1"/>
  <c r="A309" i="2" s="1"/>
  <c r="A310" i="2" s="1"/>
  <c r="A311" i="2" s="1"/>
  <c r="A313" i="2" s="1"/>
  <c r="A314" i="2" s="1"/>
  <c r="A315" i="2" s="1"/>
  <c r="A316" i="2" s="1"/>
  <c r="A317" i="2" s="1"/>
  <c r="A319" i="2" s="1"/>
  <c r="A320" i="2" s="1"/>
  <c r="A321" i="2" s="1"/>
  <c r="A322" i="2" s="1"/>
  <c r="A323" i="2" s="1"/>
  <c r="A329" i="2" l="1"/>
  <c r="A330" i="2" s="1"/>
  <c r="A331" i="2" s="1"/>
  <c r="A333" i="2" s="1"/>
  <c r="A334" i="2" s="1"/>
  <c r="A335" i="2" s="1"/>
  <c r="A337" i="2" s="1"/>
  <c r="A339" i="2" s="1"/>
  <c r="A341" i="2" s="1"/>
  <c r="A345" i="2" s="1"/>
  <c r="A351" i="2" s="1"/>
  <c r="A352" i="2" s="1"/>
  <c r="A353" i="2" s="1"/>
  <c r="A355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71" i="2" l="1"/>
  <c r="A372" i="2" s="1"/>
  <c r="A378" i="2" s="1"/>
  <c r="A379" i="2" l="1"/>
  <c r="A380" i="2" s="1"/>
  <c r="A381" i="2" s="1"/>
  <c r="A382" i="2" s="1"/>
  <c r="A383" i="2" s="1"/>
  <c r="A384" i="2" s="1"/>
  <c r="A385" i="2" s="1"/>
  <c r="A386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403" i="2" s="1"/>
  <c r="A404" i="2" l="1"/>
  <c r="A406" i="2" s="1"/>
  <c r="A407" i="2" s="1"/>
  <c r="A408" i="2" s="1"/>
  <c r="A409" i="2" s="1"/>
  <c r="A410" i="2" s="1"/>
  <c r="A411" i="2" s="1"/>
  <c r="A413" i="2" s="1"/>
  <c r="A415" i="2" s="1"/>
  <c r="A417" i="2" s="1"/>
  <c r="A419" i="2" s="1"/>
  <c r="A420" i="2" s="1"/>
  <c r="A425" i="2" s="1"/>
  <c r="A429" i="2" s="1"/>
  <c r="A434" i="2" l="1"/>
  <c r="A435" i="2" s="1"/>
  <c r="A436" i="2" s="1"/>
  <c r="A441" i="2" s="1"/>
  <c r="A442" i="2" s="1"/>
  <c r="A448" i="2" s="1"/>
  <c r="A450" i="2" s="1"/>
  <c r="A451" i="2" s="1"/>
  <c r="A453" i="2" s="1"/>
  <c r="A454" i="2" s="1"/>
  <c r="A458" i="2" s="1"/>
  <c r="A460" i="2" s="1"/>
  <c r="A462" i="2" s="1"/>
  <c r="A465" i="2" s="1"/>
  <c r="A466" i="2" s="1"/>
  <c r="A468" i="2" s="1"/>
  <c r="A470" i="2" s="1"/>
  <c r="A473" i="2" s="1"/>
  <c r="A474" i="2" s="1"/>
  <c r="A476" i="2" s="1"/>
  <c r="A478" i="2" s="1"/>
  <c r="A482" i="2" s="1"/>
  <c r="A483" i="2" s="1"/>
  <c r="A484" i="2" s="1"/>
  <c r="A485" i="2" s="1"/>
  <c r="A490" i="2" s="1"/>
  <c r="A496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10" i="2" s="1"/>
  <c r="A512" i="2" s="1"/>
  <c r="A513" i="2" s="1"/>
  <c r="A514" i="2" s="1"/>
  <c r="A515" i="2" s="1"/>
  <c r="A521" i="2" s="1"/>
  <c r="A523" i="2" s="1"/>
  <c r="A525" i="2" s="1"/>
  <c r="A526" i="2" s="1"/>
  <c r="A532" i="2" s="1"/>
  <c r="A534" i="2" l="1"/>
  <c r="A535" i="2" s="1"/>
  <c r="A538" i="2" s="1"/>
  <c r="A540" i="2" s="1"/>
  <c r="A546" i="2" s="1"/>
  <c r="A548" i="2" s="1"/>
  <c r="A549" i="2" s="1"/>
  <c r="A552" i="2" s="1"/>
  <c r="A554" i="2" l="1"/>
  <c r="A557" i="2" s="1"/>
  <c r="A559" i="2" s="1"/>
  <c r="A565" i="2" s="1"/>
  <c r="A566" i="2" s="1"/>
  <c r="A569" i="2" s="1"/>
  <c r="A571" i="2" s="1"/>
  <c r="A574" i="2" s="1"/>
  <c r="A576" i="2" s="1"/>
  <c r="A582" i="2" l="1"/>
  <c r="A584" i="2" s="1"/>
  <c r="A585" i="2" l="1"/>
  <c r="A587" i="2" s="1"/>
  <c r="A588" i="2" s="1"/>
  <c r="A592" i="2" s="1"/>
  <c r="A594" i="2" s="1"/>
  <c r="A596" i="2" s="1"/>
  <c r="A599" i="2" s="1"/>
  <c r="A600" i="2" s="1"/>
  <c r="A602" i="2" s="1"/>
  <c r="A604" i="2" s="1"/>
  <c r="A607" i="2" s="1"/>
  <c r="A608" i="2" s="1"/>
  <c r="A610" i="2" s="1"/>
  <c r="A612" i="2" l="1"/>
  <c r="A615" i="2" l="1"/>
  <c r="A617" i="2" s="1"/>
  <c r="A619" i="2" s="1"/>
  <c r="A620" i="2" s="1"/>
  <c r="A623" i="2" l="1"/>
  <c r="A625" i="2" s="1"/>
  <c r="A626" i="2" s="1"/>
  <c r="A627" i="2" s="1"/>
  <c r="A628" i="2" s="1"/>
  <c r="A634" i="2" s="1"/>
  <c r="A636" i="2" s="1"/>
  <c r="A638" i="2" s="1"/>
  <c r="A639" i="2" s="1"/>
  <c r="A640" i="2" s="1"/>
  <c r="A641" i="2" s="1"/>
  <c r="A642" i="2" s="1"/>
  <c r="A643" i="2" s="1"/>
  <c r="A644" i="2" s="1"/>
  <c r="A645" i="2" s="1"/>
  <c r="A646" i="2" s="1"/>
  <c r="A648" i="2" s="1"/>
  <c r="A649" i="2" s="1"/>
  <c r="A652" i="2" s="1"/>
  <c r="A654" i="2" s="1"/>
  <c r="A655" i="2" s="1"/>
  <c r="A658" i="2" s="1"/>
  <c r="A662" i="2" s="1"/>
  <c r="A663" i="2" s="1"/>
  <c r="A664" i="2" s="1"/>
  <c r="A665" i="2" s="1"/>
  <c r="A670" i="2" s="1"/>
  <c r="A671" i="2" s="1"/>
  <c r="A672" i="2" s="1"/>
  <c r="A673" i="2" s="1"/>
  <c r="A674" i="2" s="1"/>
  <c r="A676" i="2" s="1"/>
  <c r="A677" i="2" s="1"/>
  <c r="A678" i="2" s="1"/>
  <c r="A679" i="2" s="1"/>
  <c r="A681" i="2" s="1"/>
  <c r="A682" i="2" s="1"/>
  <c r="A683" i="2" s="1"/>
  <c r="A684" i="2" s="1"/>
  <c r="A688" i="2" s="1"/>
  <c r="A689" i="2" s="1"/>
  <c r="A690" i="2" s="1"/>
  <c r="A691" i="2" s="1"/>
  <c r="A692" i="2" s="1"/>
  <c r="A693" i="2" s="1"/>
  <c r="A697" i="2" s="1"/>
  <c r="A698" i="2" s="1"/>
  <c r="A702" i="2" s="1"/>
  <c r="A705" i="2" s="1"/>
  <c r="A706" i="2" s="1"/>
  <c r="A708" i="2" s="1"/>
  <c r="A709" i="2" s="1"/>
  <c r="A710" i="2" s="1"/>
  <c r="A711" i="2" s="1"/>
  <c r="A712" i="2" s="1"/>
  <c r="A714" i="2" s="1"/>
  <c r="A715" i="2" s="1"/>
  <c r="A716" i="2" s="1"/>
  <c r="A718" i="2" s="1"/>
  <c r="A722" i="2" s="1"/>
  <c r="A723" i="2" s="1"/>
  <c r="A724" i="2" s="1"/>
  <c r="A725" i="2" s="1"/>
  <c r="A728" i="2" s="1"/>
  <c r="A730" i="2" s="1"/>
  <c r="A731" i="2" s="1"/>
  <c r="A732" i="2" s="1"/>
  <c r="A734" i="2" s="1"/>
  <c r="A736" i="2" s="1"/>
  <c r="A737" i="2" s="1"/>
  <c r="A738" i="2" s="1"/>
  <c r="A739" i="2" s="1"/>
  <c r="A740" i="2" s="1"/>
  <c r="A741" i="2" s="1"/>
  <c r="A745" i="2" l="1"/>
  <c r="A749" i="2" s="1"/>
  <c r="A751" i="2" s="1"/>
  <c r="A755" i="2" s="1"/>
  <c r="A760" i="2" s="1"/>
  <c r="A761" i="2" s="1"/>
  <c r="A763" i="2" s="1"/>
  <c r="A764" i="2" s="1"/>
  <c r="A765" i="2" s="1"/>
  <c r="A766" i="2" s="1"/>
  <c r="A767" i="2" s="1"/>
  <c r="A769" i="2" s="1"/>
  <c r="A771" i="2" s="1"/>
  <c r="A772" i="2" s="1"/>
  <c r="A774" i="2" s="1"/>
  <c r="A776" i="2" s="1"/>
  <c r="A778" i="2" s="1"/>
  <c r="A779" i="2" s="1"/>
  <c r="A781" i="2" s="1"/>
  <c r="A782" i="2" s="1"/>
  <c r="A784" i="2" s="1"/>
  <c r="A786" i="2" s="1"/>
  <c r="A791" i="2" s="1"/>
  <c r="A793" i="2" s="1"/>
  <c r="A795" i="2" s="1"/>
  <c r="A797" i="2" s="1"/>
  <c r="A798" i="2" s="1"/>
  <c r="A799" i="2" s="1"/>
  <c r="A804" i="2" s="1"/>
  <c r="A805" i="2" s="1"/>
  <c r="A806" i="2" s="1"/>
  <c r="A807" i="2" s="1"/>
  <c r="A808" i="2" s="1"/>
  <c r="A809" i="2" s="1"/>
</calcChain>
</file>

<file path=xl/sharedStrings.xml><?xml version="1.0" encoding="utf-8"?>
<sst xmlns="http://schemas.openxmlformats.org/spreadsheetml/2006/main" count="1372" uniqueCount="637">
  <si>
    <t>DESCRIPTION</t>
  </si>
  <si>
    <t>TRADE COST</t>
  </si>
  <si>
    <t>PROJECTED COST</t>
  </si>
  <si>
    <t>SR #</t>
  </si>
  <si>
    <t>QUANTITY</t>
  </si>
  <si>
    <t>UNIT</t>
  </si>
  <si>
    <t>TOTAL COST</t>
  </si>
  <si>
    <t>Sub Total</t>
  </si>
  <si>
    <t>EA</t>
  </si>
  <si>
    <t>RATE</t>
  </si>
  <si>
    <t>TOTAL COST (EXCL. GST)</t>
  </si>
  <si>
    <t>Joinery</t>
  </si>
  <si>
    <t>Hydraulic Services</t>
  </si>
  <si>
    <t>WASTAGE</t>
  </si>
  <si>
    <t>QTY W/ WASTE</t>
  </si>
  <si>
    <t>PROJECT ID:</t>
  </si>
  <si>
    <t>Timber Flooring</t>
  </si>
  <si>
    <t>Excavation &amp; Site Levelling</t>
  </si>
  <si>
    <t>Formwork</t>
  </si>
  <si>
    <t>Concrete Supply &amp; Install</t>
  </si>
  <si>
    <t>Termite Treatment</t>
  </si>
  <si>
    <t>Carpentry Framing</t>
  </si>
  <si>
    <t>Sarking &amp; Insulation</t>
  </si>
  <si>
    <t>Masonry Supply &amp; Install</t>
  </si>
  <si>
    <t>Timber/Steel Stair Frame</t>
  </si>
  <si>
    <t>Scaffold</t>
  </si>
  <si>
    <t>Aluminium Windows &amp; Doors</t>
  </si>
  <si>
    <t>Skylights</t>
  </si>
  <si>
    <t>Render</t>
  </si>
  <si>
    <t>Painting</t>
  </si>
  <si>
    <t>External Balustrades</t>
  </si>
  <si>
    <t xml:space="preserve">Plasterboard </t>
  </si>
  <si>
    <t>Waterproofing</t>
  </si>
  <si>
    <t>Door &amp; Hardware Supply &amp; Install</t>
  </si>
  <si>
    <t>Carpentry Fitout</t>
  </si>
  <si>
    <t>Mechanical Services</t>
  </si>
  <si>
    <t>Electrical Services</t>
  </si>
  <si>
    <t>Landscaping</t>
  </si>
  <si>
    <t>Sundry Metalwork (e.g. Garage Door)</t>
  </si>
  <si>
    <t>Preliminaries</t>
  </si>
  <si>
    <t>AREA SUMMARY:</t>
  </si>
  <si>
    <t>BUILDING GM2</t>
  </si>
  <si>
    <t>Ground Floor (M2)</t>
  </si>
  <si>
    <t>DIVISION NO.</t>
  </si>
  <si>
    <t>TOTAL DIV. COST</t>
  </si>
  <si>
    <t>COST/ M2</t>
  </si>
  <si>
    <t>Division 1</t>
  </si>
  <si>
    <t>Division 2</t>
  </si>
  <si>
    <t>Division 3</t>
  </si>
  <si>
    <t>Division 6</t>
  </si>
  <si>
    <t>Division 8</t>
  </si>
  <si>
    <t>Division 9</t>
  </si>
  <si>
    <t>Division 14</t>
  </si>
  <si>
    <t>Division 15</t>
  </si>
  <si>
    <t>Division 16</t>
  </si>
  <si>
    <t>Division 17</t>
  </si>
  <si>
    <t>Division 18</t>
  </si>
  <si>
    <t>Division 19</t>
  </si>
  <si>
    <t>Division 20</t>
  </si>
  <si>
    <t>Division 21</t>
  </si>
  <si>
    <t>Division 22</t>
  </si>
  <si>
    <t>Division 23</t>
  </si>
  <si>
    <t>Division 24</t>
  </si>
  <si>
    <t>Division 25</t>
  </si>
  <si>
    <t>Division 26</t>
  </si>
  <si>
    <t>Division 28</t>
  </si>
  <si>
    <t>Division 29</t>
  </si>
  <si>
    <t>TOTAL TRADE COST</t>
  </si>
  <si>
    <t>CONTINGENCY</t>
  </si>
  <si>
    <t>Division 34</t>
  </si>
  <si>
    <t>Division 36</t>
  </si>
  <si>
    <t>Roofing (Metal/Tiles)</t>
  </si>
  <si>
    <t>PC Items</t>
  </si>
  <si>
    <t>Appliances</t>
  </si>
  <si>
    <t>Labor</t>
  </si>
  <si>
    <t>Supervision</t>
  </si>
  <si>
    <t>Authorities &amp; Fees</t>
  </si>
  <si>
    <t>Offices &amp; Sheds</t>
  </si>
  <si>
    <t>Bank Charges</t>
  </si>
  <si>
    <t>Temp Plumbing</t>
  </si>
  <si>
    <t>Temp Power</t>
  </si>
  <si>
    <t>Temp Comms</t>
  </si>
  <si>
    <t>Temp Roads</t>
  </si>
  <si>
    <t>Craneage</t>
  </si>
  <si>
    <t>Major Plant</t>
  </si>
  <si>
    <t>Minor Plant</t>
  </si>
  <si>
    <t>Tools &amp; Site Equipment</t>
  </si>
  <si>
    <t>First Aid</t>
  </si>
  <si>
    <t>Safety Precautions</t>
  </si>
  <si>
    <t>Cleaning During Construction</t>
  </si>
  <si>
    <t>Cleaning on Completion</t>
  </si>
  <si>
    <t>Security</t>
  </si>
  <si>
    <t>Contour and Site Survey</t>
  </si>
  <si>
    <t>Building Design \ Drafting</t>
  </si>
  <si>
    <t>Color Consultant</t>
  </si>
  <si>
    <t>Engineer</t>
  </si>
  <si>
    <t>Temp Fencing</t>
  </si>
  <si>
    <t>Toilet Hire</t>
  </si>
  <si>
    <t>DATE:</t>
  </si>
  <si>
    <t>No Of Floors</t>
  </si>
  <si>
    <t>First Floor (M2)</t>
  </si>
  <si>
    <t>Ground Floor</t>
  </si>
  <si>
    <t>M</t>
  </si>
  <si>
    <t>First Floor</t>
  </si>
  <si>
    <t>Roof</t>
  </si>
  <si>
    <t>Floor Framing</t>
  </si>
  <si>
    <t>Roof Framing</t>
  </si>
  <si>
    <t>M2</t>
  </si>
  <si>
    <t>Sealant</t>
  </si>
  <si>
    <t>Ground Floor Scaffolding</t>
  </si>
  <si>
    <t>First Floor Scaffolding</t>
  </si>
  <si>
    <t>Glazed Door</t>
  </si>
  <si>
    <t>Garage Door</t>
  </si>
  <si>
    <t>Walls</t>
  </si>
  <si>
    <t>Ceiling</t>
  </si>
  <si>
    <t>Doors</t>
  </si>
  <si>
    <t>Range Hood</t>
  </si>
  <si>
    <t>Oven</t>
  </si>
  <si>
    <t>Fridge</t>
  </si>
  <si>
    <t>Fixture</t>
  </si>
  <si>
    <t>Tapware</t>
  </si>
  <si>
    <t>Accessories</t>
  </si>
  <si>
    <t>Mirror</t>
  </si>
  <si>
    <t>Soap Dispenser</t>
  </si>
  <si>
    <t>Downpipe</t>
  </si>
  <si>
    <t>Capping &amp; Flashing</t>
  </si>
  <si>
    <t>Solar Panel</t>
  </si>
  <si>
    <t>Architraves</t>
  </si>
  <si>
    <t>Timber Skirting</t>
  </si>
  <si>
    <t>Flooring</t>
  </si>
  <si>
    <t>Skirting</t>
  </si>
  <si>
    <t>Paint External Single Timber Door</t>
  </si>
  <si>
    <t>Paint Moisture Resistant Plasterboard Wall Lining</t>
  </si>
  <si>
    <t>Cornice</t>
  </si>
  <si>
    <t>Paint Plasterboard Ceiling Lining</t>
  </si>
  <si>
    <t>Paint Moisture Resistant Plasterboard Ceiling Lining</t>
  </si>
  <si>
    <t>Paint Cornice</t>
  </si>
  <si>
    <t>10mm Plasterboard Ceiling Lining</t>
  </si>
  <si>
    <t>10mm Moisture Resistant Plasterboard Ceiling Lining</t>
  </si>
  <si>
    <t>Stair</t>
  </si>
  <si>
    <t>Benchtop</t>
  </si>
  <si>
    <t>Site Clearance</t>
  </si>
  <si>
    <t>Pad Footing</t>
  </si>
  <si>
    <t>Strip Footing</t>
  </si>
  <si>
    <t>Concrete</t>
  </si>
  <si>
    <t>Bored Pier</t>
  </si>
  <si>
    <t>M3</t>
  </si>
  <si>
    <t>Column</t>
  </si>
  <si>
    <t>Lintel</t>
  </si>
  <si>
    <t>Beam</t>
  </si>
  <si>
    <t>Floor Covering</t>
  </si>
  <si>
    <t>Trusses</t>
  </si>
  <si>
    <t>Screen</t>
  </si>
  <si>
    <t>Cladding</t>
  </si>
  <si>
    <t>Pad Footing Formwork</t>
  </si>
  <si>
    <t>Strip Footing Formwork</t>
  </si>
  <si>
    <t>Inclusion &amp; Exclusions:</t>
  </si>
  <si>
    <t>Solar Panels</t>
  </si>
  <si>
    <t>Shower Screens/ Partition</t>
  </si>
  <si>
    <t>Contractors and QBSA Insurances</t>
  </si>
  <si>
    <t>Emergency Efficiency Reports</t>
  </si>
  <si>
    <t>Aluminum Windows &amp; Doors</t>
  </si>
  <si>
    <t>Barge Flashing</t>
  </si>
  <si>
    <t>10mm Plasterboard Wall Lining w/ Furring Channel</t>
  </si>
  <si>
    <t>(1000mm H) Internal Stair Balustrade</t>
  </si>
  <si>
    <t>Kitchen</t>
  </si>
  <si>
    <t>(700mm Deep) Kitchen Base Cabinets</t>
  </si>
  <si>
    <t>(350mm Deep) Kitchen Wall Mounted Cabinets</t>
  </si>
  <si>
    <t>Bins</t>
  </si>
  <si>
    <t>Internal Lining</t>
  </si>
  <si>
    <t>Door Architraves</t>
  </si>
  <si>
    <t>Wet Area Tile Flooring</t>
  </si>
  <si>
    <t>Wet Area Tile Skirting</t>
  </si>
  <si>
    <t>Man MATerials</t>
  </si>
  <si>
    <t>OperATing Supplies</t>
  </si>
  <si>
    <t>Cut</t>
  </si>
  <si>
    <t xml:space="preserve">Drilling For Bored Pier </t>
  </si>
  <si>
    <t xml:space="preserve">Earthwork In Cut For Strip Footing </t>
  </si>
  <si>
    <t xml:space="preserve">Earthwork In Cut For Pad Footing </t>
  </si>
  <si>
    <t xml:space="preserve">Earthwork In Cut For Edge Beam </t>
  </si>
  <si>
    <t>Detailed Excavation</t>
  </si>
  <si>
    <t>Basement</t>
  </si>
  <si>
    <t>Edge Of Slab</t>
  </si>
  <si>
    <t>(155mm H) Edge Of Slab</t>
  </si>
  <si>
    <t>(125mm H) Edge Of Slab</t>
  </si>
  <si>
    <t>Stair Riser Formwork</t>
  </si>
  <si>
    <t>Shotcrete Wall</t>
  </si>
  <si>
    <t>Shotcrete Wall Formwork</t>
  </si>
  <si>
    <t>Concrete Column Formwork</t>
  </si>
  <si>
    <t>Edge Beam</t>
  </si>
  <si>
    <t>Edge Beam Formwork</t>
  </si>
  <si>
    <t>(205mm H) Edge Of Slab</t>
  </si>
  <si>
    <t>(275mm H) Edge Of Slab</t>
  </si>
  <si>
    <t>(375mm H) Edge Of Slab</t>
  </si>
  <si>
    <t>Step In Slab</t>
  </si>
  <si>
    <t>(105mm H) Step In Slab</t>
  </si>
  <si>
    <t>(175mm H) Step In Slab</t>
  </si>
  <si>
    <t>(245mm H) Step In Slab</t>
  </si>
  <si>
    <t>Suspended Slab</t>
  </si>
  <si>
    <t>Suspended Slab Soffit Formwork</t>
  </si>
  <si>
    <t>Beam Formwork</t>
  </si>
  <si>
    <t>(450mm.Dia) Bored Pier 'BP1' Reinforced w/ (3000mm H &amp; 41 EA) 
- 6N24 (V) + R10 - 300 CTS Ligs
- 40 MPa</t>
  </si>
  <si>
    <t>(500 x 600) Strip Footing 'SF2' Reinforced w/ (10.2 LM)
- 6N16 T &amp; B + 3N12-250  CTRS Ligs
- 25 MPa</t>
  </si>
  <si>
    <t>(500 x 800) Strip Footing 'SF1' Reinforced w/ (13.9 LM)
- 6N16 T &amp; B + 3N12-250  CTRS Ligs 1N12 Mid-Hight E.F
- 25 MPa</t>
  </si>
  <si>
    <t>(2000 x 2000 x 600) Pad Footing 'PF1' Reinforced w/ (2 EA)
- SL81 Top &amp; N20-200 CTRS Bottom  Each way, 1N16 Mid-Height E.F
- 25 MPa</t>
  </si>
  <si>
    <t>(1200 x 1200 x 600) Pad Footing 'PF2' Reinforced w/ (2 EA)
- SL81 Top &amp; N16-200 CTRS Bottom  Each way, 1N12 Mid-Height E.F
- 25 MPa</t>
  </si>
  <si>
    <t>(2000 x 1200 x 600) Pad Footing 'PF3' Reinforced w/ (1 EA)
- SL81 Top &amp; N16-200 CTRS Bottom  Each way, 1N16 Mid-Height E.F
- 25 MPa</t>
  </si>
  <si>
    <t>(150mm Thick) Shotcrete Wall 'SCW' Reinforced w/ (39.5 LM &amp; 3150mm H)
- RL818 Main Wire Horizontal, Lap 600 
- w/ 40MPa</t>
  </si>
  <si>
    <t>(150mm Thick) Shotcrete Wall 'SCW' Reinforced w/ (31.9 LM &amp; 2600mm H)
- RL818 Main Wire Horizontal, Lap 600 
- w/ 40MPa</t>
  </si>
  <si>
    <t>(250 x 1000) Concrete Column 'CC1' Reinforced w/ (3150mm H &amp; 2 EA)
- 8N20 Vert, &amp; 3N12-300 Ligatures, Lap 600, 
- 40 MPa</t>
  </si>
  <si>
    <t>(250 x 1000) Concrete Column 'CC1' Reinforced w/ (2600mm H &amp; 2 EA)
- 8N20 Vert, &amp; 3N12-300 Ligatures, Lap 600, 
- 40 MPa</t>
  </si>
  <si>
    <t>(300 x 300) Edge Beam Reinforced w/ (87.9 LM)
- 3-L11TM</t>
  </si>
  <si>
    <t>Reinforced Concrete Stair</t>
  </si>
  <si>
    <t>Slab On Grade</t>
  </si>
  <si>
    <t>(100mm Thick) Slab On Grade Reinforced w/ (337.1 M2)
- SL82 Mesh 
- 25 MPa</t>
  </si>
  <si>
    <t>(130mm Thick) Medium Duty RC Concrete Pavement Slab Reinforced w/ (23.6 M2)
- SL82 Mesh
- (130mm Thick) Class 2 20mm FCR Compacted To 98% Standard Relative Compacted</t>
  </si>
  <si>
    <t>Saw Cut Joint 'SCJ'</t>
  </si>
  <si>
    <t>(180mm Thick) Slab On Grade Reinforced w/ (16.1 M2)
- SL92 Mesh
- 32 MPa</t>
  </si>
  <si>
    <t>(180mm Thick) Suspended Slab Reinforced w/ (196.5 M2)
- SL92 Mesh
- 32 MPa</t>
  </si>
  <si>
    <t>(250mm Thick) Suspended Slab Reinforced w/ (26.6 M2)
- SL92 Mesh
- 32 MPa</t>
  </si>
  <si>
    <t>(350mm Thick) Suspended Slab Reinforced w/ (55.3 M2)
- SL92 Mesh
- 32 MPa</t>
  </si>
  <si>
    <t>(400 x 400) Reinforced Concrete Beam (6.4 LM)</t>
  </si>
  <si>
    <t>Underlayment's</t>
  </si>
  <si>
    <t xml:space="preserve">
50mm Sand Bed </t>
  </si>
  <si>
    <t xml:space="preserve">
0.2 Polythene Membrane </t>
  </si>
  <si>
    <t>Double Stud</t>
  </si>
  <si>
    <t>90 x 45 MGP10 'DS' (2400mm H &amp; 60 EA)</t>
  </si>
  <si>
    <t>290 x 45 F17 KDHW Lintel '1L2'
- 2 Pieces of 1.3m</t>
  </si>
  <si>
    <t>290 x 45 MGP10 Lintel '1L4'
- 2 Pieces of 2.9m</t>
  </si>
  <si>
    <t>90 x 45 MGP10 Lintel '1L5'
- 2 Pieces of 0.7m</t>
  </si>
  <si>
    <t>140 x 45 MGP10 Lintel '1L3'
- 2 Pieces of 1.1m</t>
  </si>
  <si>
    <t>90 x 45 MGP10 Lintel '1L6'
- 2 Pieces of 0.8m</t>
  </si>
  <si>
    <t>140 x 45 MGP10 Lintel '1L7'
- 2 Pieces of 1.1m</t>
  </si>
  <si>
    <t>190 x 45 MGP10 Lintel '1L8'
- 2 Pieces of 1.6m</t>
  </si>
  <si>
    <t>190 x 45 MGP10 Lintel '1L1'
- 2 Pieces of 3.0m</t>
  </si>
  <si>
    <t>300 x 90 LVL HYSPAN '2, 3L1'
- 2 Pieces of 3.4m</t>
  </si>
  <si>
    <t>90 x 45 MGP10 '2, 3L2'
- 4 Pieces of 0.7m</t>
  </si>
  <si>
    <t>90 x 45 MGP10 '2, 3L3'
- 4 Pieces of 0.7m</t>
  </si>
  <si>
    <t>190 x 45 MGP10 '2, 3L4'
- 4 Pieces of 1.6m</t>
  </si>
  <si>
    <t>140 x 45 MGP10 '2, 3L5'
- 4 Pieces of 1.1m</t>
  </si>
  <si>
    <t>240 x 45 MGP10 '2, 3L6'
- 4 Pieces of 2.3m</t>
  </si>
  <si>
    <t>300 x 90 LVL HYSPAN '4L1'
- 1 Piece of 3.7m</t>
  </si>
  <si>
    <t>120 x 45 MGP10 '4L2'
- 2 Pieces of 0.7m</t>
  </si>
  <si>
    <t>120 x 45 MGP10 '4L3'
- 2 Pieces of 0.8m</t>
  </si>
  <si>
    <t>360 x 90 LVL HYSPAN OR 180PEC '4L4'
- 1 Piece of 2.2m</t>
  </si>
  <si>
    <t>190 x 45 MGP10 '4L8'
- 2 Pieces of 1.6m</t>
  </si>
  <si>
    <t>140 x 45 MGP10 '4L9'
- 2 Pieces of 1.1m</t>
  </si>
  <si>
    <t>300 x 90 LVL Hyspan '1B1'
- 1 Piece of 4.1m</t>
  </si>
  <si>
    <t>400 x 90 LVL Hyspan or 200 PFC '1B2'
- 1 Piece of 4.9m</t>
  </si>
  <si>
    <t>400 x 90 LVL Hyspan or 200 PFC '1B3'
- 1 Piece of 5.9m</t>
  </si>
  <si>
    <t>300 x 90 LVL Hyspan 'IB4'
- 1 Piece of 1.8m</t>
  </si>
  <si>
    <t>300 x 90 LVL HYSPAN '1B5'
- 1 Piece of 1.8m</t>
  </si>
  <si>
    <t>290 x 45 MGP10 '1B6'
- 2 Pieces of 3.3m</t>
  </si>
  <si>
    <t>170 x 45 MGP10 '1B7'
- 2 Pieces of 1.7m</t>
  </si>
  <si>
    <t>240 x 45 MGP10 '1B8'
- 2 Pieces of 2.3m</t>
  </si>
  <si>
    <t>240 x 45 MGP10 '1B9'
- 2 Pieces of 1m</t>
  </si>
  <si>
    <t>120 x 45 MGP10 '1B10'
- 2 Pieces of 1.1m</t>
  </si>
  <si>
    <t>240 x 45 MGP10 '1B11'
- 2 Pieces of 2.9m</t>
  </si>
  <si>
    <t>240 x 45 MGP10 EXTEND 1000MM INPARTY WALL '1B12'
- 2 Pieces of 1.3m</t>
  </si>
  <si>
    <t>300 x 90 LVL HYSPAN '2, 3B1'
- 2 Pieces of 4m</t>
  </si>
  <si>
    <t>300 x 90 LVL HYSPAN '2, 3B2'
- 2 Pieces of 2.6m</t>
  </si>
  <si>
    <t>300 x 90 LVL HYSPAN '2, 3B3'
- 2 Pieces of 2.6m</t>
  </si>
  <si>
    <t>310UB32 OR 300PEC '2, 3B4'
- 2 Pieces of 7m</t>
  </si>
  <si>
    <t>140 x 45 MGP10 '2, 3B5'
- 4 Pieces of 1.1m</t>
  </si>
  <si>
    <t>140 x 45 MGP10 '2, 3B6'
- 4 Pieces of 1.3m</t>
  </si>
  <si>
    <t>140 x 45 MGP10 '2, 3B7'
- 4 Pieces of 1.1m</t>
  </si>
  <si>
    <t>240 x 45 MGP10 '2, 3B8'
- 4 Pieces of 2.1m</t>
  </si>
  <si>
    <t>120 x 45 MGP10 '2, 3B9'
- 4 Pieces of 1.1m</t>
  </si>
  <si>
    <t>140 x 45 MGP10 '2, 3B10'
- 4 Pieces of 0.6m</t>
  </si>
  <si>
    <t>240 x 45 MGP10 EXTEND 1000MM IN PARTY WALL '2, 3B11'
- 4 Pieces of 1.4m</t>
  </si>
  <si>
    <t>140 x 45 MGP10 EXTEND 1000MM IN &amp; TIE FLOOR '2, 3B12'
- 4 Piece of 0.9m</t>
  </si>
  <si>
    <t>240 x 45 MGP10 'B1'
- 4 Pieces of 1.4m
- 2 Pieces of 1.5m
- 2 Pieces of 1.6m
- 4 Pieces of 2m</t>
  </si>
  <si>
    <t>240 x 45 MGP10 'B2'
- 4 Pieces of 1.3m</t>
  </si>
  <si>
    <t>240 x 45 MGP10 'B3'
- 2 Pieces of 1.1m</t>
  </si>
  <si>
    <t>300 x 90 LVL HYSPAN '4B1'
- 1 Piece of 4.2m</t>
  </si>
  <si>
    <t>300 x 90 LVL HYSPAN '4B2'
- 1 Piece of 2.6m</t>
  </si>
  <si>
    <t>300 x 90 LVL HYSPAN '4B3'
- 1 Piece of 3.3m</t>
  </si>
  <si>
    <t>310UB32 OR 300PEC '4B4'
- 1 Piece of 7.1m</t>
  </si>
  <si>
    <t>120 x 45 MGP10 '4B5'
- 2 Pieces of 1m</t>
  </si>
  <si>
    <t>140 x 45 MGP10 '4B6'
- 2 Pieces of 1.3m</t>
  </si>
  <si>
    <t>140 x 45 MGP10 '4B7'
- 2 Pieces of 1.2m</t>
  </si>
  <si>
    <t>290 x F17 KDHW '4B8'
- 2 Pieces of 3.1m</t>
  </si>
  <si>
    <t>290 x F17 KDHW '4B9'
- 2 Pieces of 0.6m</t>
  </si>
  <si>
    <t>190 x 45 MGP10 '4B10'
- 2 Pieces of 0.6m</t>
  </si>
  <si>
    <t>240 x 45 MGP10 '4B11'
- 2 Pieces of 2.2m</t>
  </si>
  <si>
    <t>190 x 45 MGP10 CONTINUOUS TWO SPANS '4B12'
- 2 Pieces of 1.9m</t>
  </si>
  <si>
    <t>240 x 45 MGP10 '4B13'
- 2 Pieces of 2.1m</t>
  </si>
  <si>
    <t>120 x 45 MGP10 '4B14'
- 2 Pieces of 1.1m</t>
  </si>
  <si>
    <t>140 x 45 MGP10 '4B15'
- 2 Pieces of 0.6m</t>
  </si>
  <si>
    <t>140 x 45 MGP10 EXTEND 1000MM IN &amp; TIE FLOOR '4B16'
- 2 Pieces of 0.7m</t>
  </si>
  <si>
    <t>369 x 90 LVL HYSPAN OR 180PFC '4B17'
- 1 Piece of 3.7m</t>
  </si>
  <si>
    <t>240 x 45 MGP10 EXTEND 1000MM IN PARTY WALL '4B18'
- 2 Pieces of 1.3m</t>
  </si>
  <si>
    <t>Floor Beam</t>
  </si>
  <si>
    <t>300 x 90 LVL HYSPAN 'FB1'
- 4 Pieces of 1.1m</t>
  </si>
  <si>
    <t>301 x 90 LVL HYSPAN 'FB2
- 4 Pieces of 0.7m</t>
  </si>
  <si>
    <t>302 x 90 LVL HYSPAN 'FB3'
- 4 Pieces of 0.7m</t>
  </si>
  <si>
    <t>Floor Trusses</t>
  </si>
  <si>
    <t>350mm DEEP DOSI-STRUT TIMBER FLOOR TRUSSES 'FJ1' (277.2 M2)
- 9 Pieces of 1m
- 3 Pieces of 1.1m
- 2 Pieces of 2.9m
- 4 Pieces of 3.3m
- 14 Pieces of 3.4m
- 6 Pieces of 3.5m
- 3 Pieces of 4m
- 4 Pieces of 4.3m
- 16 Pieces of 4.5m
- 7 Pieces of 5m
- 3 Pieces of 5.1m
- 4 Pieces of 5.5m
- 1 Piece of 5.7m
- 3 Pieces of 6.2m
- 1 Piece of 10.2m
- 5 Pieces of 10.3m
- 12 Pieces of 10.5m
- 8 Pieces of 10.6m
- 6 Pieces of 10.7m
- 2 Pieces of 10.8m</t>
  </si>
  <si>
    <t>Tongue &amp; Groove Floor Covering</t>
  </si>
  <si>
    <t>Mullion</t>
  </si>
  <si>
    <t>90 x 90 F17 KDHW POST 'M1' (2600mm H &amp; 1 EA)</t>
  </si>
  <si>
    <t>240 x 45 MGP10 '4L5'
- 2 Pieces of 3.1m</t>
  </si>
  <si>
    <t>190 x 45 MGP10 '4L6'
- 2 Pieces of 1.3m</t>
  </si>
  <si>
    <t>360 x 90 LVL HYSPAN OR 180PEC '4L7'
- 1 Piece of 2.8m</t>
  </si>
  <si>
    <t>140 x 45 MGP10 '4L10'
-  Pieces of 0.8m</t>
  </si>
  <si>
    <t>140 x 45 MGP10 '4L11'
- 2 Pieces of 0.8m</t>
  </si>
  <si>
    <t>Roof Lintel</t>
  </si>
  <si>
    <t>90 x 45 MGP10 '1RL1'
- 2 Pieces of 0.8m</t>
  </si>
  <si>
    <t>90 x 45 MGP10 '1RL2'
- 2 Pieces of 0.7m</t>
  </si>
  <si>
    <t>290 x 45 MGP10 '1RL3'
- 2 Pieces of 4.4m</t>
  </si>
  <si>
    <t>240 x 45 MGP10 '1RL4'
- 2 Pieces of 3m</t>
  </si>
  <si>
    <t>120 x 45 MGP10 '1RL5'
- 2 Pieces of 1.3m</t>
  </si>
  <si>
    <t>140 x 45 MGP10 '1RL6'
- 2 Pieces of 1.6m</t>
  </si>
  <si>
    <t>240 x 45 MGP10 '1RL7'
- 2 Pieces of 2.7m</t>
  </si>
  <si>
    <t>90 x 45 MGP10 '1RL8'
- 2 Pieces of 0.7m</t>
  </si>
  <si>
    <t>90 x 45 MGP10 '1RL9'
- 2 Pieces of 0.8m</t>
  </si>
  <si>
    <t>240 x 45 MGP10 '1RL10'
- 2 Pieces of 2.7m</t>
  </si>
  <si>
    <t>240 x 45 MGP10 '2, 3RL1'
- 4 Pieces of 2.7m</t>
  </si>
  <si>
    <t>190 x 45 MGP10 '2, 3RL2'
- 4 Pieces of 2.3m</t>
  </si>
  <si>
    <t>240 x 45 MGP10 '2, 3RL3'
- 4 Pieces of 2.7m</t>
  </si>
  <si>
    <t>90 x 45 MGP10 '2, 3RL4'
- 4 Pieces of 0.7m</t>
  </si>
  <si>
    <t>90 x 45 MGP10 '2, 3RL5'
- 4 Pieces of 0.7m</t>
  </si>
  <si>
    <t>240 x 45 MGP10 '4RL1'
- 2 Pieces of 2.7m</t>
  </si>
  <si>
    <t>190 x 45 MGP10 '4RL2'
- 2 Pieces of 2.2m</t>
  </si>
  <si>
    <t>240 x 45 MGP10 '4RL3'
- 2 Pieces of 2.7m</t>
  </si>
  <si>
    <t>90 x 45 MGP10 '4RL4'
- 2 Pieces of 0.7m</t>
  </si>
  <si>
    <t>90 x 45 MGP10 '4RL5'
- 2 Pieces of 0.7m</t>
  </si>
  <si>
    <t>90 x 45 MGP10 '4RL6'
- 2 Pieces of 0.7m</t>
  </si>
  <si>
    <t>90 x 45 MGP10 '4RL7'
- 2 Pieces of 0.7m</t>
  </si>
  <si>
    <t>90 x 45 MGP10 '4RL8'
- 2 Pieces of 0.9m</t>
  </si>
  <si>
    <t>90 x 45 MGP10 '4RL9'
- 2 Pieces of 0.9m</t>
  </si>
  <si>
    <t>90 x 45 MGP10 '4RL10'
- 2 Pieces of 0.7m</t>
  </si>
  <si>
    <t>90 x 45 MGP10 '4RL11'
- 2 Pieces of 0.7m</t>
  </si>
  <si>
    <t>Roof Beam</t>
  </si>
  <si>
    <t>140 x 45 MGP10 '2,3PB1'
- 2 Pieces of 1.1m
- 1 Piece of 1.3m
- 1 Piece of 1.4m</t>
  </si>
  <si>
    <t>190 x 45 F17 KDHW '2,3PB2'
- 2 Pieces of 3m
- 2 Pieces of 3.2m</t>
  </si>
  <si>
    <t>190 x 45 F17 KDHW '2,3PB3'
- 2 Pieces of 2.9m
- 2 Pieces of 3.1m</t>
  </si>
  <si>
    <t>190 x 45 F17 KDHW '3PB4'
- 2 Pieces of 2.1m</t>
  </si>
  <si>
    <t>140 x 45 MGP10 '4PB1'
- 2 Pieces of 1.3m</t>
  </si>
  <si>
    <t>190 x 45 F17 KDHW '4PB2'
- 2 Pieces of 3.1m</t>
  </si>
  <si>
    <t>190 x 45 F17 KDHW '4PB3'
- 2 Pieces of 3.1m</t>
  </si>
  <si>
    <t>190 x 45 F17 KDHW '4PB4'
- 2 Pieces of 2.1m</t>
  </si>
  <si>
    <t>Timber Lower Roof Trusses At 600 CTRS By Manufacture Specs</t>
  </si>
  <si>
    <t>Timber Upper Roof Trusses At 600 CTRS By Manufacture Specs</t>
  </si>
  <si>
    <t>90 x 45 MGP10 'DS' (2400mm H &amp; 52 EA)</t>
  </si>
  <si>
    <t>Wall Framing</t>
  </si>
  <si>
    <t>External Double Stud Wall (26.7 LM &amp; 400mm H)</t>
  </si>
  <si>
    <t>90 x 45 MGP10 Timber Stud At 450 CTRS (122 EA &amp; 11 M2)</t>
  </si>
  <si>
    <t>90 x 45 Top Plate</t>
  </si>
  <si>
    <t>90 x 35 Ribbon Plate</t>
  </si>
  <si>
    <t>90 x 45 Bottom Plate</t>
  </si>
  <si>
    <t>External Double Stud Wall (50.2 LM &amp; 2750mm H)</t>
  </si>
  <si>
    <t>90 x 45 MGP10 Timber Stud At 450 CTRS (226 EA &amp; 139 M2)</t>
  </si>
  <si>
    <t>90 x 45 Noggings At 1350 CTRS</t>
  </si>
  <si>
    <t>Internal Double Stud Party Wall (24.3 LM &amp; 2750mm H)</t>
  </si>
  <si>
    <t>90 x 45 MGP10 Timber Stud At 450 CTRS (110 EA &amp; 67 M2)</t>
  </si>
  <si>
    <t>Internal Single Stud Wall (10.1 LM &amp; 400mm H)</t>
  </si>
  <si>
    <t>90 x 45 MGP10 Timber Stud At 450 CTRS (24 EA &amp; 5 M2)</t>
  </si>
  <si>
    <t>Internal Single Stud Wall (112.7 LM &amp; 2750mm H)</t>
  </si>
  <si>
    <t>90 x 45 MGP10 Timber Stud At 450 CTRS (252 EA &amp; 310 M2)</t>
  </si>
  <si>
    <t>External Double Stud Party Wall (4.7 LM &amp; 3100mm H)</t>
  </si>
  <si>
    <t>90 x 45 MGP10 Timber Stud At 450 CTRS (24 EA &amp; 15 M2)</t>
  </si>
  <si>
    <t>90 x 35 Bottom Plate</t>
  </si>
  <si>
    <t>External Single Stud Wall (20.2 LM &amp; 1000mm H)</t>
  </si>
  <si>
    <t>90 x 45 MGP10 Timber Stud At 450 CTRS (46 EA &amp; 21 M2)</t>
  </si>
  <si>
    <t>External Single Stud Wall (59.5 LM &amp; 3100mm H)</t>
  </si>
  <si>
    <t>90 x 45 MGP10 Timber Stud At 450 CTRS (134 EA &amp; 185 M2)</t>
  </si>
  <si>
    <t>Internal Single Stud Wall (101 LM &amp; 2600mm H)</t>
  </si>
  <si>
    <t>90 x 45 MGP10 Timber Stud At 450 CTRS (226 EA &amp; 263 M2)</t>
  </si>
  <si>
    <t>Internal Double Stud Party Wall (15.6 LM &amp; 3100mm H)</t>
  </si>
  <si>
    <t>90 x 45 MGP10 Timber Stud At 450 CTRS (72 EA &amp; 49 M2)</t>
  </si>
  <si>
    <t>Internal Double Stud Party Wall (10.5 LM &amp; 3600mm H)</t>
  </si>
  <si>
    <t>90 x 45 F17 KDHW Timber Stud At 450 CTRS (50 EA &amp; 38 M2)</t>
  </si>
  <si>
    <t>Sarking &amp; InsulaTion</t>
  </si>
  <si>
    <t>Wall</t>
  </si>
  <si>
    <t>External Wall Insulation</t>
  </si>
  <si>
    <t>Floor</t>
  </si>
  <si>
    <t>Roof Sarking/ Insulation</t>
  </si>
  <si>
    <t>Internal Wall Insulation (If.Req)</t>
  </si>
  <si>
    <t>Floor Insulation (If.Req)</t>
  </si>
  <si>
    <t>Ceiling Insulation (If.Req)</t>
  </si>
  <si>
    <t>Internal Timber Stair _x000D_
Finish Already Cover In Flooring_x000D_
- Tread (250mm Wide x 16 EA)_x000D_
- Riser (180mm H x 17 EA)</t>
  </si>
  <si>
    <t>Block Wall</t>
  </si>
  <si>
    <t>(190mm Thick) Block Wall 'BLK1' Reinforced w/ (3.4 LM &amp; 1350mm H)
- 1N16 End Vert, N16 Vert  &amp; N12-200 Horiz, Each Face, Lap 600
- Filled w/ 25 MPa Concrete, 6mm Aggregate</t>
  </si>
  <si>
    <t>(190mm Thick) Block Wall 'BLK1' Reinforced w/ (21.3 LM &amp; 2600mm H)
- 1N16 End Vert, N16 Vert  &amp; N12-200 Horiz, Each Face, Lap 600
- Filled w/ 25 MPa Concrete, 6mm Aggregate</t>
  </si>
  <si>
    <t>(190mm Thick) Block Wall 'BLK1' Reinforced w/ (5.3 LM &amp; 3150mm H)
- 1N16 End Vert, N16 Vert  &amp; N12-200 Horiz, Each Face, Lap 600
- Filled w/ 25 MPa Concrete, 6mm Aggregate</t>
  </si>
  <si>
    <t>Block Lintel</t>
  </si>
  <si>
    <t>(190mm H) Reinforced Block Lintel</t>
  </si>
  <si>
    <t>(140mm Thick) Reinforced Concrete Block Retaining Wall (4.7 LM &amp; 100mm H )</t>
  </si>
  <si>
    <t>(140mm Thick) Reinforced Concrete Block Retaining Wal (2.2 LM &amp; 300mm H)</t>
  </si>
  <si>
    <t>(140mm Thick) Reinforced Concrete Block Retaining Wall (8.8 LM &amp; 400mm H)</t>
  </si>
  <si>
    <t>(140mm Thick) Reinforced Concrete Block Retaining Wall (11.4 LM &amp; 500mm H)</t>
  </si>
  <si>
    <t>(140mm Thick) Reinforced Concrete Block Retaining Wall (7.1 LM &amp; 600mm H)</t>
  </si>
  <si>
    <t>(140mm Thick) Reinforced Concrete Block Retaining Wall (3.4 LM &amp; 700mm H)</t>
  </si>
  <si>
    <t>(140mm Thick) Reinforced Concrete Block Retaining Wall (10.2 LM &amp; 1000mm H)</t>
  </si>
  <si>
    <t>(140mm Thick) Reinforced Concrete Block Retaining Wall (8.2 LM &amp; 1200mm H)</t>
  </si>
  <si>
    <t>(140mm Thick) Reinforced Concrete Block Retaining Wall (4.5 LM &amp; 1400mm H)</t>
  </si>
  <si>
    <t>(140mm Thick) Reinforced Concrete Block Retaining Wall (18.5 LM &amp; 1700mm H)</t>
  </si>
  <si>
    <t>(140mm Thick) Reinforced Concrete Block Retaining Wall (4.3 LM &amp; 2000mm H)</t>
  </si>
  <si>
    <t>External</t>
  </si>
  <si>
    <t>(2400 x 2000) Aluminium Framed Glazed Door</t>
  </si>
  <si>
    <t>(2400 x 2100) Aluminium Framed Glazed Door</t>
  </si>
  <si>
    <t>(2400 x 2800) Aluminium Framed Glazed Door</t>
  </si>
  <si>
    <t>(2400 x 2900) Aluminium Framed Glazed Door</t>
  </si>
  <si>
    <t>(2400 x 3000) Aluminium Framed Glazed Door</t>
  </si>
  <si>
    <t>(2400 x 3200) Aluminium Framed Glazed Door</t>
  </si>
  <si>
    <t xml:space="preserve">(2400 x 3350) Aluminium Framed Glazed Door </t>
  </si>
  <si>
    <t>(2400 x 3400) Aluminium Framed Glazed Door</t>
  </si>
  <si>
    <t>(2400 x 3500) Aluminium Framed Glazed Door</t>
  </si>
  <si>
    <t>Window</t>
  </si>
  <si>
    <t>(2200 x 600) Aluminium Frame Glazed Fixed Window_x000D_
- Glass Type: Clear Glass 'CG'</t>
  </si>
  <si>
    <t>(700 x 1500) Aluminium Framed Glazed Awning Window_x000D_
- Glass Type: Clear Glass 'CG'</t>
  </si>
  <si>
    <t>(1600 x 2200) Aluminium Framed Glazed Awning &amp; Fixed Window_x000D_
- Glass Type: Clear Glass 'CG'</t>
  </si>
  <si>
    <t>(600 x 2100) Aluminium Framed Glazed Fixed Window_x000D_
- Glass Type: Clear Glass 'CG'</t>
  </si>
  <si>
    <t>(700 x 1200) Aluminium Framed Glazed Awning Window_x000D_
- Glass Type: Clear Glass 'CG'</t>
  </si>
  <si>
    <t>(1600 x 2200) Aluminium Framed Glazed Awning &amp; Fixed Window_x000D_
- Glass Type: Clear Glass 'CG'_x000D_
- Glass Type: Obscured Glass 'OG'</t>
  </si>
  <si>
    <t>(2100 x 2500) Aluminium Framed Glazed Awning &amp; Fixed Window_x000D_
- Glass Type: Clear Glass 'CG'_x000D_
- Glass Type: Obscured Glass 'OG'</t>
  </si>
  <si>
    <t>(600 x 2100) Aluminium Framed Glazed Fixed &amp; Awning Window_x000D_
- Glass Type: Clear Glass 'CG'_x000D_
- Glass Type: Obscured Glass 'OG'</t>
  </si>
  <si>
    <t>(700 x 800) Aluminium Framed Glazed Awning Window_x000D_
- Glass Type: Clear Glass 'CG'</t>
  </si>
  <si>
    <t>(600 x 2100) Aluminium Framed Glazed Fixed &amp; Awning Window_x000D_
- Glass Type: Clear Glass 'CG'</t>
  </si>
  <si>
    <t xml:space="preserve">Roof Covering </t>
  </si>
  <si>
    <t>Lower Metal Roof Covering</t>
  </si>
  <si>
    <t>Upper Metal Roof Covering</t>
  </si>
  <si>
    <t>Parapet Capping</t>
  </si>
  <si>
    <t>Apron Flashing</t>
  </si>
  <si>
    <t>Parapet Flashing</t>
  </si>
  <si>
    <t>Z Flashing</t>
  </si>
  <si>
    <t>Skylight Flashing</t>
  </si>
  <si>
    <t xml:space="preserve">Box Gutter </t>
  </si>
  <si>
    <t xml:space="preserve">(150mm Wide) Box Gutter </t>
  </si>
  <si>
    <t>Rain Water Head</t>
  </si>
  <si>
    <t>Eave Gutter</t>
  </si>
  <si>
    <t>Eave Gutter &amp; Fascia</t>
  </si>
  <si>
    <t>(100mm.Dia) Lower Roof Downpipe</t>
  </si>
  <si>
    <t xml:space="preserve">(100mm.Dia) Upper Roof Down Pipe </t>
  </si>
  <si>
    <t>Roofing</t>
  </si>
  <si>
    <t>(1950 x 1200) Solar Panel</t>
  </si>
  <si>
    <t>(900 x 900) Skylight</t>
  </si>
  <si>
    <t>Foam Cladding</t>
  </si>
  <si>
    <t>Horizontal Timber Wall Cladding or Similar</t>
  </si>
  <si>
    <t>Black Metal Wall Sheet Cladding or Similar</t>
  </si>
  <si>
    <t>External Cladding</t>
  </si>
  <si>
    <t>White Render or Similar_x000D_
- Substrate: Foam Cladding</t>
  </si>
  <si>
    <t>White Render or Similar_x000D_
- Substrate: Block Wall</t>
  </si>
  <si>
    <t xml:space="preserve">10mm Plasterboard Wall Lining </t>
  </si>
  <si>
    <t xml:space="preserve">10mm Moisture Resistant Plasterboard Wall Lining </t>
  </si>
  <si>
    <t>External Lining</t>
  </si>
  <si>
    <t>External Soffit Lining</t>
  </si>
  <si>
    <t>Internal Stair Handrail</t>
  </si>
  <si>
    <t>(1000mm H) External Balcony Glass Balustrade</t>
  </si>
  <si>
    <t>(1700mm H) External Balcony Glass Balustrade_x000D_
- Glass Type: Obscured Glass 'OG'</t>
  </si>
  <si>
    <t>(2250 x 3500) Panel Lift Garage Door</t>
  </si>
  <si>
    <t>External Doors</t>
  </si>
  <si>
    <t>(2400 x 920) External Single Timber Door</t>
  </si>
  <si>
    <t>Internal Door</t>
  </si>
  <si>
    <t>(2400 x 1020) Internal Single Timber Door</t>
  </si>
  <si>
    <t>(2400 x 1180) Internal Double Timber Door</t>
  </si>
  <si>
    <t>(2400 x 1440) Internal Double Timber Door</t>
  </si>
  <si>
    <t>(2400 x 720) Internal Single Timber Door</t>
  </si>
  <si>
    <t>(2400 x 820) Internal Single Cavity Timber Door</t>
  </si>
  <si>
    <t>(2400 x 820) Internal Single Timber Door</t>
  </si>
  <si>
    <t>(2400 x (3)500) Joinery Door</t>
  </si>
  <si>
    <t>(2400 x (3)400) Joinery Door</t>
  </si>
  <si>
    <t>(2400 x (3)900) Joinery Door</t>
  </si>
  <si>
    <t>(2400 x (3)800) Joinery Door</t>
  </si>
  <si>
    <t>Timber Doors</t>
  </si>
  <si>
    <t>Door Hardware</t>
  </si>
  <si>
    <t>External Single Timber Door Hardware</t>
  </si>
  <si>
    <t>Internal Single Timber Door Hardware</t>
  </si>
  <si>
    <t>Internal Double Timber Door Hardware</t>
  </si>
  <si>
    <t>Internal Single Cavity Timber Door Hardware</t>
  </si>
  <si>
    <t>Joinery Door Hardware</t>
  </si>
  <si>
    <t>Window Architraves</t>
  </si>
  <si>
    <t>Wet Area Floor Waterproofing</t>
  </si>
  <si>
    <t>External Floor Waterproofing</t>
  </si>
  <si>
    <t>Wet Area Wall Waterproofing</t>
  </si>
  <si>
    <t>External Tile Flooring</t>
  </si>
  <si>
    <t>Wet Area Full Height Wall Tile</t>
  </si>
  <si>
    <t>Tiling (Supply &amp; Install)</t>
  </si>
  <si>
    <t>Sealed Concrete Flooring</t>
  </si>
  <si>
    <t>Internal Caulking</t>
  </si>
  <si>
    <t>Timber</t>
  </si>
  <si>
    <t xml:space="preserve">Carpet </t>
  </si>
  <si>
    <t>Carpet Flooring</t>
  </si>
  <si>
    <t>Paint Plasterboard Wall Lining</t>
  </si>
  <si>
    <t xml:space="preserve">Paint Plasterboard Wall Lining </t>
  </si>
  <si>
    <t xml:space="preserve">Paint Moisture Resistant Plasterboard Wall Lining </t>
  </si>
  <si>
    <t>Paint External Soffit Lining</t>
  </si>
  <si>
    <t>Paint Door Architraves</t>
  </si>
  <si>
    <t>Paint Window Architraves</t>
  </si>
  <si>
    <t>Paint Internal Single Timber Door</t>
  </si>
  <si>
    <t>Paint Internal Double Timber Door</t>
  </si>
  <si>
    <t>Paint Internal Single Cavity Timber Door</t>
  </si>
  <si>
    <t>Paint Joinery Door</t>
  </si>
  <si>
    <t xml:space="preserve">Paint Timber Skirting </t>
  </si>
  <si>
    <t>Storage</t>
  </si>
  <si>
    <t>(610mm Deep) Storage Cupboards</t>
  </si>
  <si>
    <t>Built In Robe</t>
  </si>
  <si>
    <t>(500mm Deep) Built In Robe</t>
  </si>
  <si>
    <t>(700mm Deep) Kitchen Cupboards</t>
  </si>
  <si>
    <t>(600mm Deep) Kitchen Cupboards</t>
  </si>
  <si>
    <t>(750mm Deep) Fridge Enclosure</t>
  </si>
  <si>
    <t>(700mm Deep) Fridge Enclosure</t>
  </si>
  <si>
    <t>(2450 x 900) Kitchen Island</t>
  </si>
  <si>
    <t>(2850 x 900) Kitchen Island</t>
  </si>
  <si>
    <t>(2350 x 900) Kitchen Island</t>
  </si>
  <si>
    <t>Vanity</t>
  </si>
  <si>
    <t>(600mm Deep) Vanity Base Cabinets</t>
  </si>
  <si>
    <t>(500mm Deep) Vanity Base Cabinets</t>
  </si>
  <si>
    <t>(700mm Wide) Kitchen Benchtop</t>
  </si>
  <si>
    <t>(500mm Wide) Vanity Benchtop</t>
  </si>
  <si>
    <t>(600mm Wide) Vanity Benchtop</t>
  </si>
  <si>
    <t>Splash back</t>
  </si>
  <si>
    <t>(600mm H) Kitchen Splash back</t>
  </si>
  <si>
    <t>(850 x 850) Shower Screen</t>
  </si>
  <si>
    <t>(1300 x 850) Shower Screen</t>
  </si>
  <si>
    <t>(2100mm H) Shower Partition</t>
  </si>
  <si>
    <t>(1050 x 750) Shower Screen</t>
  </si>
  <si>
    <t>Laundry Trough</t>
  </si>
  <si>
    <t>Floor Waste</t>
  </si>
  <si>
    <t>Water Closet</t>
  </si>
  <si>
    <t>Kitchen Sink</t>
  </si>
  <si>
    <t>Vanity Mixer</t>
  </si>
  <si>
    <t>Laundry Trough Mixer</t>
  </si>
  <si>
    <t>Shower Head w/ Mixer</t>
  </si>
  <si>
    <t xml:space="preserve">Kitchen Sink Mixer </t>
  </si>
  <si>
    <t>Towel Rail</t>
  </si>
  <si>
    <t>Toilet Roll Holder</t>
  </si>
  <si>
    <t>Cook Top</t>
  </si>
  <si>
    <t>Dish Washer</t>
  </si>
  <si>
    <t>Washing Machine &amp; Dryer</t>
  </si>
  <si>
    <t>Fire Services</t>
  </si>
  <si>
    <t>External Finish</t>
  </si>
  <si>
    <t>External Concrete Floor Finish</t>
  </si>
  <si>
    <t>External Stair Finish</t>
  </si>
  <si>
    <t xml:space="preserve">Sleeper Retaining Wall </t>
  </si>
  <si>
    <t>(900mm H) Sleeper Raised Garden Bed (32.8 LM)</t>
  </si>
  <si>
    <t>(1000mm H) Sleeper Raised Garden Bed (15 LM)</t>
  </si>
  <si>
    <t>(1000mm H) Sleeper Retaining Wall (25.6 LM)</t>
  </si>
  <si>
    <t>(1150mm H) Sleeper Retaining Wall (11.2 LM)</t>
  </si>
  <si>
    <t>(2400mm H) Sleeper Retaining Wall (14.1 LM)</t>
  </si>
  <si>
    <t>Fence</t>
  </si>
  <si>
    <t>(1800mm H) Pailing Fence</t>
  </si>
  <si>
    <t>(150mm H) Timber Private Screen</t>
  </si>
  <si>
    <t xml:space="preserve">(1500mm H) Timber Screen </t>
  </si>
  <si>
    <t>Mail Box</t>
  </si>
  <si>
    <t>Bike Racks</t>
  </si>
  <si>
    <t>Bins 80L</t>
  </si>
  <si>
    <t>Bins 120L</t>
  </si>
  <si>
    <t>Pavers</t>
  </si>
  <si>
    <t>(800 x 350) Pavers</t>
  </si>
  <si>
    <t>(1000 x 350) Pavers</t>
  </si>
  <si>
    <t>Foldable Clothes Line</t>
  </si>
  <si>
    <t>(1200 x 1750) Foldable Clothes Line 'FCL'</t>
  </si>
  <si>
    <t>Bollard</t>
  </si>
  <si>
    <t>Lighting Bollard To Pedestrian Access way</t>
  </si>
  <si>
    <t xml:space="preserve">Civil Works </t>
  </si>
  <si>
    <t>Grass Turf</t>
  </si>
  <si>
    <t>landscaping Area</t>
  </si>
  <si>
    <t>Mulch Garden Bed</t>
  </si>
  <si>
    <t>Tree</t>
  </si>
  <si>
    <t>Canopy Tree</t>
  </si>
  <si>
    <t>Medium Tree</t>
  </si>
  <si>
    <t>(100mm Wide) Window Shroud</t>
  </si>
  <si>
    <t>(200mm Wide) Window Shroud</t>
  </si>
  <si>
    <t>(300mm Wide) Window Shroud</t>
  </si>
  <si>
    <t>(500mm Wide) Window Shroud</t>
  </si>
  <si>
    <t>(1000mm Wide) Window Shroud</t>
  </si>
  <si>
    <t>(1200mm Wide) External Awning</t>
  </si>
  <si>
    <t>Window Shroud</t>
  </si>
  <si>
    <t>Hot Water System</t>
  </si>
  <si>
    <t>Hot Water System on Roof</t>
  </si>
  <si>
    <t>Division 4</t>
  </si>
  <si>
    <t>Division 5</t>
  </si>
  <si>
    <t>Division 7</t>
  </si>
  <si>
    <t>Division 10</t>
  </si>
  <si>
    <t>Division 11</t>
  </si>
  <si>
    <t>Division 12</t>
  </si>
  <si>
    <t>Division 13</t>
  </si>
  <si>
    <t>Division 27</t>
  </si>
  <si>
    <t>Division 30</t>
  </si>
  <si>
    <t>Division 31</t>
  </si>
  <si>
    <t>Division 32</t>
  </si>
  <si>
    <t>Division 33</t>
  </si>
  <si>
    <t>Division 35</t>
  </si>
  <si>
    <t>Allowance For Electrical Services</t>
  </si>
  <si>
    <t>Allowance For Mechanical Services</t>
  </si>
  <si>
    <t>Allowance For Fire Services</t>
  </si>
  <si>
    <t>Allowance For Stormwater &amp; Drainage Services</t>
  </si>
  <si>
    <t>Allowance For Plumbing Services</t>
  </si>
  <si>
    <t>BASEMENT LEVEL</t>
  </si>
  <si>
    <t>CONDUITS</t>
  </si>
  <si>
    <t>ELECTRICAL PVC CONDUITS</t>
  </si>
  <si>
    <t>Electrical PVC Conduit 'E'</t>
  </si>
  <si>
    <t>PIPING</t>
  </si>
  <si>
    <t>UPVC STORMWATER PIPE</t>
  </si>
  <si>
    <t>(100mm.Dia) UPVC Stormwater Pipe</t>
  </si>
  <si>
    <t>(225mm.Dia) UPVC Stormwater Pipe</t>
  </si>
  <si>
    <t>FIXTURES</t>
  </si>
  <si>
    <t>(200 x 150) Grated Trench 'GT'</t>
  </si>
  <si>
    <t>Spoon Drain To Floor Waster</t>
  </si>
  <si>
    <t>(150mm.Dia) Inspection Opening 'IO'</t>
  </si>
  <si>
    <t>(150mm.Dia) Galvanized Pipe Sleeve</t>
  </si>
  <si>
    <t>Pump Discharge w/ EPOXY 
- Wall Strip Drain Discharge (1 EA)
- Main Ring Pipe (1 EA)
- Inspection Opening (1 EA)
- Volclay Water Stop RX101 (1 EA)
- Nylex Strip Drain (1 EA)
- (70 x 90) Dish Drain (1 EA)
- Spray Wall System (1 EA)</t>
  </si>
  <si>
    <t>PITS</t>
  </si>
  <si>
    <t>Pit 6 Matching GL</t>
  </si>
  <si>
    <t>(600 x 600) Stormwater Pit 'B1'_x000D_
- Depth: 0.50m</t>
  </si>
  <si>
    <t>(900 x 900) Stormwater Pump Pit 'PP1'
- Depth: 2.00m
- Galvanized Steel Grated Cover Fixed w/ Padlocks For Secure Cover (1 EA)
- (80mm.Dia) Check Valve 'CV' (2 EA)
- (80mm.Dia) Union (2 EA)
- (80mm.Dia) Gate Valve (2 EA)
- (2m) S/S Pump Lifting Chain (2 EA)
- (80mm.Dia) PVC Pipe Riser (2 EA &amp; 2m H)
- Dual Submersible Electric Pump Set (2 EA)
- Seal Around All Penetration w/ Epoxy Resin (1 EA)
- Mercury Float Switch (1 EA)</t>
  </si>
  <si>
    <t>PANELS</t>
  </si>
  <si>
    <t>Pump Control Panel</t>
  </si>
  <si>
    <t>GROUND LEVEL</t>
  </si>
  <si>
    <t>(150mm.Dia) UPVC Stormwater Pipe</t>
  </si>
  <si>
    <t>(450mm.Dia) UPVC Stormwater Pipe</t>
  </si>
  <si>
    <t>(525mm.Dia) UPVC Stormwater Pipe</t>
  </si>
  <si>
    <t>FITTING</t>
  </si>
  <si>
    <t>BENDS</t>
  </si>
  <si>
    <t>(100mm.Dia &amp; 45 Degree) UPVC Stormwater Pipe Bend</t>
  </si>
  <si>
    <t>TEES</t>
  </si>
  <si>
    <t>(100mm.Dia &amp; 45 Degree) UPVC Stormwater Pipe Tee</t>
  </si>
  <si>
    <t>(150mm.Dia &amp; 90 Degree) UPVC Stormwater Pipe Tee</t>
  </si>
  <si>
    <t>(525mm.Dia &amp; 90 Degree) UPVC Stormwater Pipe Tee</t>
  </si>
  <si>
    <t>(1200x600+600 x 600) Stormwater Pit 'P1'
- Depth: 0.86m
- (150mm.Dia) Long Pe Pressure Pipe (1 EA)
- Hydrotite Seal Around Perimeter Of Pipe (6 EA)
- (600 x 600) Medium Duty Concrete Pit Cover (1 EA)
- Galvanized Step Iron (12 EA)
- Orifice, Install 100mm, Long, PE Pressure Pipe, SDR11, PE100, PN16, ID 51.0mm, DN 63mm (1 EA)
- (1200 x 600) Medium Duty Concrete Pit Cover (1 EA)
- 6mm Thick Stainless Steel Plate (1 EA)
- (63mm.Dia) Sharp EDGE Orifice (1 EA)
- Trash Grate In Accordance  (1 EA)</t>
  </si>
  <si>
    <t>(600 x 600) Stormwater Pit 'P2'_x000D_
- Depth: 1.30m</t>
  </si>
  <si>
    <t>(600 x 600) Stormwater Pit 'P3'_x000D_
- Depth: 0.50m</t>
  </si>
  <si>
    <t>(450 x 450) Stormwater Pit 'P4'_x000D_
- Depth: 0.47m</t>
  </si>
  <si>
    <t>(600 x 600) Stormwater Pit 'P5'_x000D_
- Depth: 0.87m</t>
  </si>
  <si>
    <t>(600 x 600) Stormwater Pit 'P6'_x000D_
- Depth: 0.93m</t>
  </si>
  <si>
    <t>Basemet (M2)</t>
  </si>
  <si>
    <t>INSURANCES</t>
  </si>
  <si>
    <t>OVERHEADS &amp; PROFITS</t>
  </si>
  <si>
    <t>SUBTOTAL</t>
  </si>
  <si>
    <t>ADDRESS</t>
  </si>
  <si>
    <t>Date of submission</t>
  </si>
  <si>
    <t>Date of plans</t>
  </si>
  <si>
    <t>SITE ESTIMATE</t>
  </si>
  <si>
    <t>Project</t>
  </si>
  <si>
    <t>TOTAL BASE BID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</si>
</sst>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"/>
    <numFmt numFmtId="166" formatCode="&quot;$&quot;#,##0"/>
    <numFmt numFmtId="167" formatCode="_-&quot;£&quot;* #,##0.00_-;\-&quot;£&quot;* #,##0.00_-;_-&quot;£&quot;* &quot;-&quot;??_-;_-@_-"/>
    <numFmt numFmtId="168" formatCode="0.0%"/>
    <numFmt numFmtId="169" formatCode="&quot;$&quot;#,##0.0"/>
    <numFmt numFmtId="170" formatCode="mm/dd/yy"/>
  </numFmts>
  <fonts count="43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u/>
      <sz val="10"/>
      <color rgb="FF0000CC"/>
      <name val="Calibri"/>
      <family val="2"/>
      <scheme val="minor"/>
    </font>
    <font>
      <sz val="10"/>
      <color rgb="FFFF0000"/>
      <name val="Calibri"/>
      <family val="2"/>
    </font>
    <font>
      <b/>
      <u/>
      <sz val="10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0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00B3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Poppins"/>
    </font>
    <font>
      <u/>
      <sz val="11"/>
      <color theme="10"/>
      <name val="Arial"/>
      <family val="2"/>
    </font>
    <font>
      <b/>
      <sz val="16"/>
      <color theme="1"/>
      <name val="Calibri"/>
      <family val="2"/>
    </font>
    <font>
      <b/>
      <u/>
      <sz val="11"/>
      <color rgb="FF0000CC"/>
      <name val="Calibri"/>
      <family val="2"/>
    </font>
    <font>
      <b/>
      <u/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rgb="FF000000"/>
      <name val="Calibri"/>
      <family val="2"/>
    </font>
    <font>
      <sz val="12"/>
      <color theme="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rgb="FFDAEEF3"/>
      </patternFill>
    </fill>
    <fill>
      <patternFill patternType="solid">
        <fgColor theme="0"/>
        <bgColor indexed="64"/>
      </patternFill>
    </fill>
    <fill>
      <patternFill patternType="gray0625"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4" tint="0.59999389629810485"/>
        <bgColor rgb="FFD8D8D8"/>
      </patternFill>
    </fill>
    <fill>
      <patternFill patternType="solid">
        <fgColor theme="4" tint="0.59999389629810485"/>
        <bgColor rgb="FFB6DDE8"/>
      </patternFill>
    </fill>
    <fill>
      <patternFill patternType="solid">
        <fgColor rgb="FF006666"/>
        <bgColor rgb="FF0F243E"/>
      </patternFill>
    </fill>
    <fill>
      <patternFill patternType="solid">
        <fgColor rgb="FF006666"/>
        <bgColor indexed="64"/>
      </patternFill>
    </fill>
    <fill>
      <patternFill patternType="solid">
        <fgColor rgb="FF006666"/>
        <bgColor rgb="FF92CDDC"/>
      </patternFill>
    </fill>
    <fill>
      <patternFill patternType="solid">
        <fgColor rgb="FF0000CC"/>
        <bgColor indexed="64"/>
      </patternFill>
    </fill>
    <fill>
      <patternFill patternType="solid">
        <fgColor rgb="FF006666"/>
        <bgColor rgb="FFD8D8D8"/>
      </patternFill>
    </fill>
    <fill>
      <patternFill patternType="solid">
        <fgColor rgb="FF006666"/>
        <bgColor rgb="FFB6DDE8"/>
      </patternFill>
    </fill>
  </fills>
  <borders count="5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4">
    <xf numFmtId="0" fontId="0" fillId="0" borderId="0"/>
    <xf numFmtId="44" fontId="9" fillId="0" borderId="0" applyFont="0" applyFill="0" applyBorder="0" applyAlignment="0" applyProtection="0"/>
    <xf numFmtId="0" fontId="5" fillId="0" borderId="2"/>
    <xf numFmtId="0" fontId="10" fillId="4" borderId="2" applyNumberFormat="0" applyBorder="0" applyAlignment="0" applyProtection="0"/>
    <xf numFmtId="0" fontId="4" fillId="0" borderId="2"/>
    <xf numFmtId="0" fontId="11" fillId="5" borderId="2" applyNumberFormat="0" applyBorder="0" applyAlignment="0" applyProtection="0"/>
    <xf numFmtId="0" fontId="3" fillId="0" borderId="2"/>
    <xf numFmtId="0" fontId="20" fillId="8" borderId="25" applyBorder="0">
      <alignment horizontal="center" vertical="center"/>
    </xf>
    <xf numFmtId="9" fontId="22" fillId="0" borderId="0" applyFont="0" applyFill="0" applyBorder="0" applyAlignment="0" applyProtection="0"/>
    <xf numFmtId="0" fontId="1" fillId="0" borderId="2"/>
    <xf numFmtId="167" fontId="1" fillId="0" borderId="2" applyFont="0" applyFill="0" applyBorder="0" applyAlignment="0" applyProtection="0"/>
    <xf numFmtId="9" fontId="1" fillId="0" borderId="2" applyFont="0" applyFill="0" applyBorder="0" applyAlignment="0" applyProtection="0"/>
    <xf numFmtId="0" fontId="25" fillId="0" borderId="2"/>
    <xf numFmtId="0" fontId="31" fillId="0" borderId="2" applyNumberFormat="0" applyFill="0" applyBorder="0" applyAlignment="0" applyProtection="0"/>
  </cellStyleXfs>
  <cellXfs count="173">
    <xf numFmtId="0" fontId="0" fillId="0" borderId="0" xfId="0"/>
    <xf numFmtId="0" fontId="0" fillId="2" borderId="1" xfId="0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wrapText="1"/>
    </xf>
    <xf numFmtId="0" fontId="8" fillId="0" borderId="10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8" fillId="0" borderId="16" xfId="0" applyFont="1" applyBorder="1" applyAlignment="1">
      <alignment horizontal="center" vertical="center"/>
    </xf>
    <xf numFmtId="164" fontId="8" fillId="0" borderId="11" xfId="0" applyNumberFormat="1" applyFont="1" applyBorder="1" applyAlignment="1">
      <alignment vertical="center"/>
    </xf>
    <xf numFmtId="44" fontId="8" fillId="0" borderId="3" xfId="1" applyFont="1" applyBorder="1" applyAlignment="1">
      <alignment horizontal="center" vertical="center"/>
    </xf>
    <xf numFmtId="44" fontId="13" fillId="0" borderId="4" xfId="1" applyFont="1" applyBorder="1" applyAlignment="1">
      <alignment horizontal="center" vertical="center"/>
    </xf>
    <xf numFmtId="0" fontId="0" fillId="0" borderId="2" xfId="0" applyBorder="1"/>
    <xf numFmtId="0" fontId="8" fillId="0" borderId="6" xfId="0" applyFont="1" applyBorder="1" applyAlignment="1">
      <alignment horizontal="center" vertical="center"/>
    </xf>
    <xf numFmtId="44" fontId="13" fillId="0" borderId="6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44" fontId="6" fillId="0" borderId="11" xfId="1" applyFont="1" applyFill="1" applyBorder="1" applyAlignment="1">
      <alignment vertical="center"/>
    </xf>
    <xf numFmtId="0" fontId="15" fillId="0" borderId="2" xfId="0" applyFont="1" applyBorder="1" applyAlignment="1">
      <alignment vertical="center" wrapText="1"/>
    </xf>
    <xf numFmtId="0" fontId="12" fillId="0" borderId="6" xfId="0" applyFont="1" applyBorder="1" applyAlignment="1">
      <alignment wrapText="1"/>
    </xf>
    <xf numFmtId="44" fontId="8" fillId="0" borderId="6" xfId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vertical="center"/>
    </xf>
    <xf numFmtId="165" fontId="0" fillId="0" borderId="0" xfId="0" applyNumberFormat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center" vertical="center"/>
    </xf>
    <xf numFmtId="0" fontId="2" fillId="0" borderId="17" xfId="0" applyFont="1" applyBorder="1" applyAlignment="1">
      <alignment wrapText="1"/>
    </xf>
    <xf numFmtId="165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7" fillId="0" borderId="15" xfId="0" applyFont="1" applyBorder="1"/>
    <xf numFmtId="0" fontId="17" fillId="0" borderId="11" xfId="0" applyFont="1" applyBorder="1"/>
    <xf numFmtId="165" fontId="2" fillId="0" borderId="6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wrapText="1"/>
    </xf>
    <xf numFmtId="165" fontId="17" fillId="0" borderId="2" xfId="0" applyNumberFormat="1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17" fillId="0" borderId="2" xfId="0" applyFont="1" applyBorder="1"/>
    <xf numFmtId="0" fontId="7" fillId="0" borderId="15" xfId="0" applyFont="1" applyBorder="1"/>
    <xf numFmtId="0" fontId="7" fillId="0" borderId="11" xfId="0" applyFont="1" applyBorder="1"/>
    <xf numFmtId="0" fontId="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top" wrapText="1"/>
    </xf>
    <xf numFmtId="165" fontId="2" fillId="0" borderId="6" xfId="0" applyNumberFormat="1" applyFont="1" applyBorder="1" applyAlignment="1">
      <alignment horizontal="center" vertical="top"/>
    </xf>
    <xf numFmtId="0" fontId="2" fillId="0" borderId="17" xfId="0" applyFont="1" applyBorder="1" applyAlignment="1">
      <alignment horizontal="left" wrapText="1"/>
    </xf>
    <xf numFmtId="0" fontId="12" fillId="0" borderId="6" xfId="0" applyFont="1" applyBorder="1" applyAlignment="1">
      <alignment horizontal="left" vertical="center" wrapText="1"/>
    </xf>
    <xf numFmtId="9" fontId="2" fillId="0" borderId="6" xfId="8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5" fillId="0" borderId="2" xfId="12"/>
    <xf numFmtId="0" fontId="27" fillId="10" borderId="10" xfId="12" applyFont="1" applyFill="1" applyBorder="1" applyAlignment="1">
      <alignment horizontal="left" vertical="center"/>
    </xf>
    <xf numFmtId="170" fontId="27" fillId="10" borderId="11" xfId="12" applyNumberFormat="1" applyFont="1" applyFill="1" applyBorder="1" applyAlignment="1">
      <alignment horizontal="center" vertical="center"/>
    </xf>
    <xf numFmtId="0" fontId="26" fillId="10" borderId="10" xfId="12" applyFont="1" applyFill="1" applyBorder="1" applyAlignment="1">
      <alignment horizontal="left" vertical="center"/>
    </xf>
    <xf numFmtId="0" fontId="29" fillId="10" borderId="11" xfId="12" applyFont="1" applyFill="1" applyBorder="1" applyAlignment="1">
      <alignment horizontal="center"/>
    </xf>
    <xf numFmtId="0" fontId="27" fillId="10" borderId="11" xfId="12" applyFont="1" applyFill="1" applyBorder="1" applyAlignment="1">
      <alignment horizontal="center"/>
    </xf>
    <xf numFmtId="0" fontId="29" fillId="10" borderId="11" xfId="12" applyFont="1" applyFill="1" applyBorder="1"/>
    <xf numFmtId="164" fontId="23" fillId="0" borderId="29" xfId="12" applyNumberFormat="1" applyFont="1" applyBorder="1"/>
    <xf numFmtId="49" fontId="30" fillId="0" borderId="16" xfId="12" applyNumberFormat="1" applyFont="1" applyBorder="1" applyAlignment="1">
      <alignment horizontal="center" vertical="center"/>
    </xf>
    <xf numFmtId="164" fontId="23" fillId="0" borderId="4" xfId="12" applyNumberFormat="1" applyFont="1" applyBorder="1"/>
    <xf numFmtId="164" fontId="23" fillId="0" borderId="38" xfId="12" applyNumberFormat="1" applyFont="1" applyBorder="1"/>
    <xf numFmtId="0" fontId="8" fillId="0" borderId="6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27" fillId="6" borderId="10" xfId="12" applyFont="1" applyFill="1" applyBorder="1" applyAlignment="1">
      <alignment horizontal="center" vertical="center"/>
    </xf>
    <xf numFmtId="164" fontId="28" fillId="6" borderId="11" xfId="12" applyNumberFormat="1" applyFont="1" applyFill="1" applyBorder="1" applyAlignment="1">
      <alignment horizontal="center" vertical="center"/>
    </xf>
    <xf numFmtId="14" fontId="24" fillId="7" borderId="2" xfId="0" applyNumberFormat="1" applyFont="1" applyFill="1" applyBorder="1" applyAlignment="1">
      <alignment vertical="center"/>
    </xf>
    <xf numFmtId="169" fontId="2" fillId="0" borderId="2" xfId="0" applyNumberFormat="1" applyFont="1" applyBorder="1" applyAlignment="1">
      <alignment vertical="center"/>
    </xf>
    <xf numFmtId="166" fontId="2" fillId="0" borderId="2" xfId="0" applyNumberFormat="1" applyFont="1" applyBorder="1" applyAlignment="1">
      <alignment vertical="center"/>
    </xf>
    <xf numFmtId="14" fontId="24" fillId="0" borderId="2" xfId="0" applyNumberFormat="1" applyFont="1" applyBorder="1" applyAlignment="1">
      <alignment vertical="center"/>
    </xf>
    <xf numFmtId="169" fontId="24" fillId="0" borderId="2" xfId="0" applyNumberFormat="1" applyFont="1" applyBorder="1" applyAlignment="1">
      <alignment horizontal="left" vertical="center"/>
    </xf>
    <xf numFmtId="0" fontId="19" fillId="0" borderId="11" xfId="0" applyFont="1" applyBorder="1" applyAlignment="1">
      <alignment horizontal="centerContinuous" vertical="center"/>
    </xf>
    <xf numFmtId="3" fontId="27" fillId="10" borderId="2" xfId="12" applyNumberFormat="1" applyFont="1" applyFill="1" applyAlignment="1">
      <alignment horizontal="center"/>
    </xf>
    <xf numFmtId="0" fontId="27" fillId="10" borderId="7" xfId="12" applyFont="1" applyFill="1" applyBorder="1" applyAlignment="1">
      <alignment horizontal="left" vertical="center"/>
    </xf>
    <xf numFmtId="0" fontId="27" fillId="10" borderId="8" xfId="12" applyFont="1" applyFill="1" applyBorder="1" applyAlignment="1">
      <alignment horizontal="left" vertical="center" wrapText="1"/>
    </xf>
    <xf numFmtId="0" fontId="27" fillId="10" borderId="8" xfId="12" applyFont="1" applyFill="1" applyBorder="1" applyAlignment="1">
      <alignment horizontal="right" vertical="center"/>
    </xf>
    <xf numFmtId="170" fontId="27" fillId="10" borderId="9" xfId="12" applyNumberFormat="1" applyFont="1" applyFill="1" applyBorder="1" applyAlignment="1">
      <alignment horizontal="center" vertical="center"/>
    </xf>
    <xf numFmtId="0" fontId="27" fillId="10" borderId="2" xfId="12" applyFont="1" applyFill="1" applyAlignment="1">
      <alignment horizontal="right" vertical="center"/>
    </xf>
    <xf numFmtId="0" fontId="28" fillId="10" borderId="2" xfId="12" applyFont="1" applyFill="1" applyAlignment="1">
      <alignment vertical="center"/>
    </xf>
    <xf numFmtId="164" fontId="29" fillId="10" borderId="2" xfId="12" applyNumberFormat="1" applyFont="1" applyFill="1" applyAlignment="1">
      <alignment horizontal="right"/>
    </xf>
    <xf numFmtId="3" fontId="29" fillId="10" borderId="2" xfId="12" applyNumberFormat="1" applyFont="1" applyFill="1" applyAlignment="1">
      <alignment horizontal="left"/>
    </xf>
    <xf numFmtId="9" fontId="27" fillId="6" borderId="2" xfId="12" applyNumberFormat="1" applyFont="1" applyFill="1" applyAlignment="1">
      <alignment horizontal="center" vertical="center"/>
    </xf>
    <xf numFmtId="0" fontId="33" fillId="0" borderId="0" xfId="0" applyFont="1"/>
    <xf numFmtId="14" fontId="27" fillId="10" borderId="2" xfId="12" applyNumberFormat="1" applyFont="1" applyFill="1" applyAlignment="1">
      <alignment horizontal="left" vertical="center" wrapText="1"/>
    </xf>
    <xf numFmtId="0" fontId="16" fillId="0" borderId="6" xfId="0" applyFont="1" applyBorder="1" applyAlignment="1">
      <alignment horizontal="left" vertical="center"/>
    </xf>
    <xf numFmtId="0" fontId="16" fillId="0" borderId="6" xfId="0" applyFont="1" applyBorder="1"/>
    <xf numFmtId="0" fontId="34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1" fontId="27" fillId="0" borderId="40" xfId="12" applyNumberFormat="1" applyFont="1" applyBorder="1" applyAlignment="1">
      <alignment horizontal="center"/>
    </xf>
    <xf numFmtId="3" fontId="27" fillId="10" borderId="2" xfId="12" applyNumberFormat="1" applyFont="1" applyFill="1" applyAlignment="1">
      <alignment horizontal="center" vertical="center"/>
    </xf>
    <xf numFmtId="165" fontId="21" fillId="0" borderId="2" xfId="0" applyNumberFormat="1" applyFont="1" applyBorder="1" applyAlignment="1">
      <alignment vertical="center"/>
    </xf>
    <xf numFmtId="165" fontId="2" fillId="0" borderId="2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165" fontId="2" fillId="0" borderId="6" xfId="0" applyNumberFormat="1" applyFont="1" applyBorder="1" applyAlignment="1">
      <alignment horizontal="center" vertical="center" wrapText="1"/>
    </xf>
    <xf numFmtId="168" fontId="27" fillId="6" borderId="2" xfId="12" applyNumberFormat="1" applyFont="1" applyFill="1" applyAlignment="1">
      <alignment horizontal="center" vertical="center"/>
    </xf>
    <xf numFmtId="0" fontId="2" fillId="0" borderId="6" xfId="0" quotePrefix="1" applyFont="1" applyBorder="1" applyAlignment="1">
      <alignment horizontal="left" vertical="center"/>
    </xf>
    <xf numFmtId="0" fontId="2" fillId="0" borderId="6" xfId="0" quotePrefix="1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/>
    </xf>
    <xf numFmtId="9" fontId="2" fillId="0" borderId="17" xfId="8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44" fontId="13" fillId="0" borderId="6" xfId="1" applyFont="1" applyFill="1" applyBorder="1" applyAlignment="1">
      <alignment horizontal="center" vertical="center"/>
    </xf>
    <xf numFmtId="165" fontId="2" fillId="0" borderId="41" xfId="0" applyNumberFormat="1" applyFont="1" applyBorder="1" applyAlignment="1">
      <alignment horizontal="center" vertical="center"/>
    </xf>
    <xf numFmtId="44" fontId="13" fillId="0" borderId="42" xfId="1" applyFont="1" applyBorder="1" applyAlignment="1">
      <alignment horizontal="center" vertical="center"/>
    </xf>
    <xf numFmtId="44" fontId="8" fillId="0" borderId="43" xfId="1" applyFont="1" applyBorder="1" applyAlignment="1">
      <alignment horizontal="center" vertical="center"/>
    </xf>
    <xf numFmtId="0" fontId="0" fillId="0" borderId="6" xfId="0" applyBorder="1"/>
    <xf numFmtId="14" fontId="21" fillId="0" borderId="2" xfId="0" applyNumberFormat="1" applyFont="1" applyBorder="1" applyAlignment="1">
      <alignment horizontal="left" vertical="center"/>
    </xf>
    <xf numFmtId="14" fontId="21" fillId="0" borderId="2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left" vertical="center"/>
    </xf>
    <xf numFmtId="0" fontId="8" fillId="0" borderId="24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35" fillId="9" borderId="10" xfId="0" applyFont="1" applyFill="1" applyBorder="1" applyAlignment="1">
      <alignment vertical="center"/>
    </xf>
    <xf numFmtId="0" fontId="35" fillId="9" borderId="10" xfId="0" applyFont="1" applyFill="1" applyBorder="1" applyAlignment="1">
      <alignment horizontal="center" vertical="center"/>
    </xf>
    <xf numFmtId="0" fontId="35" fillId="9" borderId="7" xfId="0" applyFont="1" applyFill="1" applyBorder="1" applyAlignment="1">
      <alignment horizontal="center" vertical="center"/>
    </xf>
    <xf numFmtId="0" fontId="36" fillId="16" borderId="6" xfId="12" applyFont="1" applyFill="1" applyBorder="1" applyAlignment="1">
      <alignment horizontal="center" vertical="center"/>
    </xf>
    <xf numFmtId="0" fontId="36" fillId="16" borderId="6" xfId="12" applyFont="1" applyFill="1" applyBorder="1" applyAlignment="1">
      <alignment horizontal="center" vertical="center" wrapText="1"/>
    </xf>
    <xf numFmtId="0" fontId="37" fillId="16" borderId="30" xfId="12" applyFont="1" applyFill="1" applyBorder="1" applyAlignment="1">
      <alignment horizontal="center" vertical="center"/>
    </xf>
    <xf numFmtId="0" fontId="38" fillId="15" borderId="31" xfId="12" applyFont="1" applyFill="1" applyBorder="1"/>
    <xf numFmtId="164" fontId="37" fillId="16" borderId="32" xfId="12" applyNumberFormat="1" applyFont="1" applyFill="1" applyBorder="1" applyAlignment="1">
      <alignment vertical="center"/>
    </xf>
    <xf numFmtId="44" fontId="37" fillId="16" borderId="33" xfId="12" applyNumberFormat="1" applyFont="1" applyFill="1" applyBorder="1" applyAlignment="1">
      <alignment vertical="center"/>
    </xf>
    <xf numFmtId="168" fontId="37" fillId="14" borderId="34" xfId="12" applyNumberFormat="1" applyFont="1" applyFill="1" applyBorder="1" applyAlignment="1">
      <alignment horizontal="center" vertical="center"/>
    </xf>
    <xf numFmtId="0" fontId="38" fillId="15" borderId="35" xfId="12" applyFont="1" applyFill="1" applyBorder="1"/>
    <xf numFmtId="164" fontId="37" fillId="14" borderId="36" xfId="12" applyNumberFormat="1" applyFont="1" applyFill="1" applyBorder="1" applyAlignment="1">
      <alignment vertical="center"/>
    </xf>
    <xf numFmtId="164" fontId="37" fillId="14" borderId="37" xfId="12" applyNumberFormat="1" applyFont="1" applyFill="1" applyBorder="1" applyAlignment="1">
      <alignment vertical="center"/>
    </xf>
    <xf numFmtId="14" fontId="21" fillId="0" borderId="2" xfId="0" applyNumberFormat="1" applyFont="1" applyBorder="1" applyAlignment="1">
      <alignment vertical="center"/>
    </xf>
    <xf numFmtId="2" fontId="39" fillId="7" borderId="10" xfId="0" applyNumberFormat="1" applyFont="1" applyFill="1" applyBorder="1" applyAlignment="1">
      <alignment horizontal="left" vertical="top"/>
    </xf>
    <xf numFmtId="0" fontId="40" fillId="7" borderId="10" xfId="0" applyFont="1" applyFill="1" applyBorder="1" applyAlignment="1">
      <alignment horizontal="left" vertical="top"/>
    </xf>
    <xf numFmtId="0" fontId="39" fillId="7" borderId="10" xfId="0" applyFont="1" applyFill="1" applyBorder="1" applyAlignment="1">
      <alignment horizontal="left" vertical="top"/>
    </xf>
    <xf numFmtId="0" fontId="37" fillId="18" borderId="26" xfId="0" applyFont="1" applyFill="1" applyBorder="1" applyAlignment="1">
      <alignment horizontal="center" vertical="center"/>
    </xf>
    <xf numFmtId="0" fontId="42" fillId="18" borderId="39" xfId="0" applyFont="1" applyFill="1" applyBorder="1" applyAlignment="1">
      <alignment horizontal="center" vertical="center" wrapText="1"/>
    </xf>
    <xf numFmtId="165" fontId="42" fillId="18" borderId="39" xfId="0" applyNumberFormat="1" applyFont="1" applyFill="1" applyBorder="1" applyAlignment="1">
      <alignment horizontal="center" vertical="center"/>
    </xf>
    <xf numFmtId="0" fontId="42" fillId="18" borderId="39" xfId="0" applyFont="1" applyFill="1" applyBorder="1" applyAlignment="1">
      <alignment horizontal="center" vertical="center"/>
    </xf>
    <xf numFmtId="0" fontId="42" fillId="18" borderId="39" xfId="0" applyFont="1" applyFill="1" applyBorder="1" applyAlignment="1">
      <alignment horizontal="center"/>
    </xf>
    <xf numFmtId="0" fontId="42" fillId="18" borderId="27" xfId="0" applyFont="1" applyFill="1" applyBorder="1" applyAlignment="1">
      <alignment horizontal="center"/>
    </xf>
    <xf numFmtId="0" fontId="37" fillId="19" borderId="44" xfId="0" applyFont="1" applyFill="1" applyBorder="1" applyAlignment="1">
      <alignment horizontal="left" vertical="center"/>
    </xf>
    <xf numFmtId="0" fontId="37" fillId="19" borderId="45" xfId="0" applyFont="1" applyFill="1" applyBorder="1" applyAlignment="1">
      <alignment horizontal="left" vertical="center"/>
    </xf>
    <xf numFmtId="0" fontId="37" fillId="19" borderId="46" xfId="0" applyFont="1" applyFill="1" applyBorder="1" applyAlignment="1">
      <alignment horizontal="left" vertical="center"/>
    </xf>
    <xf numFmtId="0" fontId="37" fillId="19" borderId="20" xfId="0" applyFont="1" applyFill="1" applyBorder="1" applyAlignment="1">
      <alignment horizontal="left" vertical="center"/>
    </xf>
    <xf numFmtId="0" fontId="37" fillId="19" borderId="21" xfId="0" applyFont="1" applyFill="1" applyBorder="1" applyAlignment="1">
      <alignment horizontal="left" vertical="center"/>
    </xf>
    <xf numFmtId="0" fontId="37" fillId="19" borderId="22" xfId="0" applyFont="1" applyFill="1" applyBorder="1" applyAlignment="1">
      <alignment horizontal="left" vertical="center"/>
    </xf>
    <xf numFmtId="0" fontId="41" fillId="6" borderId="16" xfId="0" applyFont="1" applyFill="1" applyBorder="1" applyAlignment="1">
      <alignment horizontal="right" vertical="center"/>
    </xf>
    <xf numFmtId="0" fontId="41" fillId="6" borderId="19" xfId="0" applyFont="1" applyFill="1" applyBorder="1" applyAlignment="1">
      <alignment horizontal="right" vertical="center"/>
    </xf>
    <xf numFmtId="0" fontId="41" fillId="6" borderId="4" xfId="0" applyFont="1" applyFill="1" applyBorder="1" applyAlignment="1">
      <alignment horizontal="right" vertical="center"/>
    </xf>
    <xf numFmtId="44" fontId="41" fillId="3" borderId="12" xfId="1" applyFont="1" applyFill="1" applyBorder="1" applyAlignment="1">
      <alignment vertical="center"/>
    </xf>
    <xf numFmtId="44" fontId="41" fillId="3" borderId="14" xfId="1" applyFont="1" applyFill="1" applyBorder="1" applyAlignment="1">
      <alignment vertical="center"/>
    </xf>
    <xf numFmtId="44" fontId="41" fillId="3" borderId="18" xfId="1" applyFont="1" applyFill="1" applyBorder="1" applyAlignment="1">
      <alignment vertical="center"/>
    </xf>
    <xf numFmtId="164" fontId="35" fillId="9" borderId="2" xfId="0" applyNumberFormat="1" applyFont="1" applyFill="1" applyBorder="1" applyAlignment="1">
      <alignment horizontal="center" vertical="center"/>
    </xf>
    <xf numFmtId="164" fontId="35" fillId="9" borderId="6" xfId="0" applyNumberFormat="1" applyFont="1" applyFill="1" applyBorder="1" applyAlignment="1">
      <alignment horizontal="center" vertical="center"/>
    </xf>
    <xf numFmtId="0" fontId="41" fillId="11" borderId="13" xfId="0" applyFont="1" applyFill="1" applyBorder="1" applyAlignment="1">
      <alignment horizontal="center" vertical="center"/>
    </xf>
    <xf numFmtId="0" fontId="41" fillId="11" borderId="5" xfId="0" applyFont="1" applyFill="1" applyBorder="1" applyAlignment="1">
      <alignment horizontal="center" vertical="center"/>
    </xf>
    <xf numFmtId="0" fontId="41" fillId="11" borderId="38" xfId="0" applyFont="1" applyFill="1" applyBorder="1" applyAlignment="1">
      <alignment horizontal="center" vertical="center"/>
    </xf>
    <xf numFmtId="9" fontId="41" fillId="11" borderId="47" xfId="8" applyFont="1" applyFill="1" applyBorder="1" applyAlignment="1">
      <alignment horizontal="center" vertical="center"/>
    </xf>
    <xf numFmtId="0" fontId="41" fillId="11" borderId="48" xfId="0" applyFont="1" applyFill="1" applyBorder="1" applyAlignment="1">
      <alignment horizontal="center" vertical="center"/>
    </xf>
    <xf numFmtId="0" fontId="41" fillId="11" borderId="49" xfId="0" applyFont="1" applyFill="1" applyBorder="1" applyAlignment="1">
      <alignment horizontal="center" vertical="center"/>
    </xf>
    <xf numFmtId="0" fontId="41" fillId="11" borderId="50" xfId="0" applyFont="1" applyFill="1" applyBorder="1" applyAlignment="1">
      <alignment horizontal="center" vertical="center"/>
    </xf>
    <xf numFmtId="9" fontId="41" fillId="11" borderId="51" xfId="8" applyFont="1" applyFill="1" applyBorder="1" applyAlignment="1">
      <alignment horizontal="center" vertical="center"/>
    </xf>
    <xf numFmtId="164" fontId="35" fillId="9" borderId="41" xfId="0" applyNumberFormat="1" applyFont="1" applyFill="1" applyBorder="1" applyAlignment="1">
      <alignment horizontal="center" vertical="center"/>
    </xf>
    <xf numFmtId="0" fontId="32" fillId="13" borderId="26" xfId="0" applyFont="1" applyFill="1" applyBorder="1" applyAlignment="1">
      <alignment horizontal="right" vertical="center"/>
    </xf>
    <xf numFmtId="0" fontId="32" fillId="13" borderId="39" xfId="0" applyFont="1" applyFill="1" applyBorder="1" applyAlignment="1">
      <alignment horizontal="right" vertical="center"/>
    </xf>
    <xf numFmtId="44" fontId="32" fillId="13" borderId="27" xfId="1" applyFont="1" applyFill="1" applyBorder="1" applyAlignment="1">
      <alignment horizontal="left" vertical="center"/>
    </xf>
    <xf numFmtId="0" fontId="32" fillId="13" borderId="27" xfId="0" applyFont="1" applyFill="1" applyBorder="1" applyAlignment="1">
      <alignment horizontal="right" vertical="center"/>
    </xf>
    <xf numFmtId="0" fontId="41" fillId="11" borderId="16" xfId="0" applyFont="1" applyFill="1" applyBorder="1" applyAlignment="1">
      <alignment horizontal="center" vertical="center"/>
    </xf>
    <xf numFmtId="0" fontId="41" fillId="11" borderId="19" xfId="0" applyFont="1" applyFill="1" applyBorder="1" applyAlignment="1">
      <alignment horizontal="center" vertical="center"/>
    </xf>
    <xf numFmtId="0" fontId="41" fillId="11" borderId="4" xfId="0" applyFont="1" applyFill="1" applyBorder="1" applyAlignment="1">
      <alignment horizontal="center" vertical="center"/>
    </xf>
    <xf numFmtId="168" fontId="41" fillId="11" borderId="52" xfId="8" applyNumberFormat="1" applyFont="1" applyFill="1" applyBorder="1" applyAlignment="1">
      <alignment horizontal="center" vertical="center"/>
    </xf>
    <xf numFmtId="164" fontId="35" fillId="9" borderId="17" xfId="0" applyNumberFormat="1" applyFont="1" applyFill="1" applyBorder="1" applyAlignment="1">
      <alignment horizontal="center" vertical="center"/>
    </xf>
    <xf numFmtId="0" fontId="27" fillId="12" borderId="26" xfId="0" applyFont="1" applyFill="1" applyBorder="1" applyAlignment="1">
      <alignment horizontal="center" vertical="center"/>
    </xf>
    <xf numFmtId="0" fontId="27" fillId="12" borderId="39" xfId="0" applyFont="1" applyFill="1" applyBorder="1" applyAlignment="1">
      <alignment horizontal="center" vertical="center"/>
    </xf>
    <xf numFmtId="44" fontId="27" fillId="12" borderId="27" xfId="1" applyFont="1" applyFill="1" applyBorder="1" applyAlignment="1">
      <alignment horizontal="right" vertical="center"/>
    </xf>
    <xf numFmtId="0" fontId="36" fillId="17" borderId="26" xfId="0" applyFont="1" applyFill="1" applyBorder="1" applyAlignment="1">
      <alignment horizontal="center" vertical="center"/>
    </xf>
    <xf numFmtId="0" fontId="36" fillId="17" borderId="28" xfId="0" applyFont="1" applyFill="1" applyBorder="1" applyAlignment="1">
      <alignment horizontal="center" vertical="center" wrapText="1"/>
    </xf>
    <xf numFmtId="165" fontId="36" fillId="17" borderId="28" xfId="0" applyNumberFormat="1" applyFont="1" applyFill="1" applyBorder="1" applyAlignment="1">
      <alignment horizontal="center" vertical="center"/>
    </xf>
    <xf numFmtId="0" fontId="36" fillId="17" borderId="28" xfId="0" applyFont="1" applyFill="1" applyBorder="1" applyAlignment="1">
      <alignment horizontal="center" vertical="center"/>
    </xf>
    <xf numFmtId="0" fontId="36" fillId="17" borderId="27" xfId="0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/>
    </xf>
  </cellXfs>
  <cellStyles count="14">
    <cellStyle name="Currency" xfId="1" builtinId="4"/>
    <cellStyle name="Currency 2" xfId="10" xr:uid="{00000000-0005-0000-0000-000001000000}"/>
    <cellStyle name="Good 2" xfId="3" xr:uid="{00000000-0005-0000-0000-000002000000}"/>
    <cellStyle name="Hyperlink 2" xfId="13" xr:uid="{00000000-0005-0000-0000-000004000000}"/>
    <cellStyle name="Neutral 2" xfId="5" xr:uid="{00000000-0005-0000-0000-000005000000}"/>
    <cellStyle name="Normal" xfId="0" builtinId="0"/>
    <cellStyle name="Normal 2" xfId="2" xr:uid="{00000000-0005-0000-0000-000007000000}"/>
    <cellStyle name="Normal 3" xfId="4" xr:uid="{00000000-0005-0000-0000-000008000000}"/>
    <cellStyle name="Normal 4" xfId="9" xr:uid="{00000000-0005-0000-0000-000009000000}"/>
    <cellStyle name="Normal 5" xfId="12" xr:uid="{00000000-0005-0000-0000-00000A000000}"/>
    <cellStyle name="Normal 8" xfId="6" xr:uid="{00000000-0005-0000-0000-00000B000000}"/>
    <cellStyle name="Percent" xfId="8" builtinId="5"/>
    <cellStyle name="Percent 2" xfId="11" xr:uid="{00000000-0005-0000-0000-00000D000000}"/>
    <cellStyle name="Style 1" xfId="7" xr:uid="{00000000-0005-0000-0000-00000E000000}"/>
  </cellStyles>
  <dxfs count="1">
    <dxf>
      <fill>
        <patternFill patternType="solid">
          <fgColor rgb="FFD9D9D9"/>
          <bgColor rgb="FFDAEEF3"/>
        </patternFill>
      </fill>
    </dxf>
  </dxfs>
  <tableStyles count="0" defaultTableStyle="TableStyleMedium2" defaultPivotStyle="PivotStyleLight16"/>
  <colors>
    <mruColors>
      <color rgb="FF0066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0</xdr:row>
      <xdr:rowOff>0</xdr:rowOff>
    </xdr:from>
    <xdr:ext cx="190500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1F22E0D5-1078-448F-BA2C-AF92092B5387}"/>
            </a:ext>
          </a:extLst>
        </xdr:cNvPr>
        <xdr:cNvSpPr txBox="1"/>
      </xdr:nvSpPr>
      <xdr:spPr>
        <a:xfrm>
          <a:off x="447675" y="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447675</xdr:colOff>
      <xdr:row>0</xdr:row>
      <xdr:rowOff>0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361A1EDE-D243-4C56-98A1-7A5BBB68A2A3}"/>
            </a:ext>
          </a:extLst>
        </xdr:cNvPr>
        <xdr:cNvSpPr txBox="1"/>
      </xdr:nvSpPr>
      <xdr:spPr>
        <a:xfrm>
          <a:off x="447675" y="17526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twoCellAnchor editAs="oneCell">
    <xdr:from>
      <xdr:col>1</xdr:col>
      <xdr:colOff>4076700</xdr:colOff>
      <xdr:row>0</xdr:row>
      <xdr:rowOff>56451</xdr:rowOff>
    </xdr:from>
    <xdr:to>
      <xdr:col>3</xdr:col>
      <xdr:colOff>1028700</xdr:colOff>
      <xdr:row>8</xdr:row>
      <xdr:rowOff>150017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9CD1F58-71A0-4A77-95CD-551CAAFA8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86400" y="56451"/>
          <a:ext cx="2790825" cy="15413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457200</xdr:colOff>
      <xdr:row>1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E3D5C65F-2F61-4FCF-9848-0992280D8E1B}"/>
            </a:ext>
          </a:extLst>
        </xdr:cNvPr>
        <xdr:cNvSpPr txBox="1"/>
      </xdr:nvSpPr>
      <xdr:spPr>
        <a:xfrm>
          <a:off x="8465820" y="3505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457200</xdr:colOff>
      <xdr:row>1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D4521278-516F-4C5B-AE82-C9A1EFC6702E}"/>
            </a:ext>
          </a:extLst>
        </xdr:cNvPr>
        <xdr:cNvSpPr txBox="1"/>
      </xdr:nvSpPr>
      <xdr:spPr>
        <a:xfrm>
          <a:off x="8465820" y="3505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5</xdr:col>
      <xdr:colOff>457200</xdr:colOff>
      <xdr:row>1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A3FE7AD7-CC84-4526-BC0A-E1821B502B56}"/>
            </a:ext>
          </a:extLst>
        </xdr:cNvPr>
        <xdr:cNvSpPr txBox="1"/>
      </xdr:nvSpPr>
      <xdr:spPr>
        <a:xfrm>
          <a:off x="7612380" y="3505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5</xdr:col>
      <xdr:colOff>457200</xdr:colOff>
      <xdr:row>1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D9CE16A7-5C84-4AF4-835E-54993F4B0991}"/>
            </a:ext>
          </a:extLst>
        </xdr:cNvPr>
        <xdr:cNvSpPr txBox="1"/>
      </xdr:nvSpPr>
      <xdr:spPr>
        <a:xfrm>
          <a:off x="7612380" y="3505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457200</xdr:colOff>
      <xdr:row>1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C35307C1-7596-440D-B9E5-D72205A50BDE}"/>
            </a:ext>
          </a:extLst>
        </xdr:cNvPr>
        <xdr:cNvSpPr txBox="1"/>
      </xdr:nvSpPr>
      <xdr:spPr>
        <a:xfrm>
          <a:off x="9178787" y="182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457200</xdr:colOff>
      <xdr:row>1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EB81D29B-6DE0-4C91-BD8B-2BAAFA82E438}"/>
            </a:ext>
          </a:extLst>
        </xdr:cNvPr>
        <xdr:cNvSpPr txBox="1"/>
      </xdr:nvSpPr>
      <xdr:spPr>
        <a:xfrm>
          <a:off x="9178787" y="182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652255</xdr:colOff>
      <xdr:row>1</xdr:row>
      <xdr:rowOff>51765</xdr:rowOff>
    </xdr:from>
    <xdr:to>
      <xdr:col>8</xdr:col>
      <xdr:colOff>532839</xdr:colOff>
      <xdr:row>4</xdr:row>
      <xdr:rowOff>178913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136157F-1A0F-4808-9221-BF4F78DF1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79565" y="25883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8CCE4"/>
  </sheetPr>
  <dimension ref="A1:D1001"/>
  <sheetViews>
    <sheetView view="pageBreakPreview" topLeftCell="A35" zoomScaleNormal="85" zoomScaleSheetLayoutView="100" workbookViewId="0">
      <selection activeCell="C48" sqref="C48:C51"/>
    </sheetView>
  </sheetViews>
  <sheetFormatPr defaultColWidth="14" defaultRowHeight="15" customHeight="1" x14ac:dyDescent="0.2"/>
  <cols>
    <col min="1" max="1" width="21.140625" style="49" customWidth="1"/>
    <col min="2" max="2" width="70.28515625" style="49" customWidth="1"/>
    <col min="3" max="4" width="17.28515625" style="49" customWidth="1"/>
    <col min="5" max="26" width="8.42578125" style="49" customWidth="1"/>
    <col min="27" max="16384" width="14" style="49"/>
  </cols>
  <sheetData>
    <row r="1" spans="1:4" ht="14.25" customHeight="1" x14ac:dyDescent="0.2">
      <c r="A1" s="71" t="s">
        <v>15</v>
      </c>
      <c r="B1" s="72"/>
      <c r="C1" s="73"/>
      <c r="D1" s="74"/>
    </row>
    <row r="2" spans="1:4" ht="14.25" customHeight="1" x14ac:dyDescent="0.2">
      <c r="A2" s="50" t="s">
        <v>98</v>
      </c>
      <c r="B2" s="81"/>
      <c r="C2" s="75"/>
      <c r="D2" s="51"/>
    </row>
    <row r="3" spans="1:4" ht="14.25" customHeight="1" x14ac:dyDescent="0.25">
      <c r="A3" s="52" t="s">
        <v>40</v>
      </c>
      <c r="B3" s="76"/>
      <c r="C3" s="75"/>
      <c r="D3" s="53"/>
    </row>
    <row r="4" spans="1:4" ht="14.25" customHeight="1" x14ac:dyDescent="0.25">
      <c r="A4" s="50" t="s">
        <v>99</v>
      </c>
      <c r="B4" s="87">
        <v>3</v>
      </c>
      <c r="C4" s="75"/>
      <c r="D4" s="53"/>
    </row>
    <row r="5" spans="1:4" ht="14.25" customHeight="1" x14ac:dyDescent="0.25">
      <c r="A5" s="50" t="s">
        <v>41</v>
      </c>
      <c r="B5" s="70">
        <f>SUM(B6:B8)</f>
        <v>943.6099999999999</v>
      </c>
      <c r="C5" s="75"/>
      <c r="D5" s="54"/>
    </row>
    <row r="6" spans="1:4" ht="14.25" customHeight="1" x14ac:dyDescent="0.25">
      <c r="A6" s="50" t="s">
        <v>627</v>
      </c>
      <c r="B6" s="70">
        <v>376.14</v>
      </c>
      <c r="C6" s="77"/>
      <c r="D6" s="55"/>
    </row>
    <row r="7" spans="1:4" ht="14.25" customHeight="1" x14ac:dyDescent="0.25">
      <c r="A7" s="50" t="s">
        <v>42</v>
      </c>
      <c r="B7" s="86">
        <v>291.66000000000003</v>
      </c>
      <c r="C7" s="77"/>
      <c r="D7" s="55"/>
    </row>
    <row r="8" spans="1:4" ht="14.25" customHeight="1" x14ac:dyDescent="0.25">
      <c r="A8" s="50" t="s">
        <v>100</v>
      </c>
      <c r="B8" s="86">
        <v>275.81</v>
      </c>
      <c r="C8" s="77"/>
      <c r="D8" s="55"/>
    </row>
    <row r="9" spans="1:4" ht="14.25" customHeight="1" x14ac:dyDescent="0.25">
      <c r="A9" s="50"/>
      <c r="B9" s="78"/>
      <c r="C9" s="77"/>
      <c r="D9" s="55"/>
    </row>
    <row r="10" spans="1:4" ht="14.25" customHeight="1" x14ac:dyDescent="0.2">
      <c r="A10" s="112" t="s">
        <v>43</v>
      </c>
      <c r="B10" s="113" t="s">
        <v>0</v>
      </c>
      <c r="C10" s="113" t="s">
        <v>44</v>
      </c>
      <c r="D10" s="112" t="s">
        <v>45</v>
      </c>
    </row>
    <row r="11" spans="1:4" ht="14.25" customHeight="1" x14ac:dyDescent="0.25">
      <c r="A11" s="57" t="s">
        <v>46</v>
      </c>
      <c r="B11" s="61" t="s">
        <v>39</v>
      </c>
      <c r="C11" s="58">
        <f>TAKEOFF!I36</f>
        <v>122236.32</v>
      </c>
      <c r="D11" s="56">
        <f>SUM(C11/$B$5)</f>
        <v>129.54114517650302</v>
      </c>
    </row>
    <row r="12" spans="1:4" ht="13.9" customHeight="1" x14ac:dyDescent="0.25">
      <c r="A12" s="57" t="s">
        <v>47</v>
      </c>
      <c r="B12" s="60" t="s">
        <v>17</v>
      </c>
      <c r="C12" s="59">
        <f>TAKEOFF!I47</f>
        <v>8872.0808832000002</v>
      </c>
      <c r="D12" s="56">
        <f>SUM(C12/$B$5)</f>
        <v>9.4022751806360692</v>
      </c>
    </row>
    <row r="13" spans="1:4" ht="14.25" customHeight="1" x14ac:dyDescent="0.25">
      <c r="A13" s="57" t="s">
        <v>48</v>
      </c>
      <c r="B13" s="60" t="s">
        <v>18</v>
      </c>
      <c r="C13" s="59">
        <f>TAKEOFF!I80</f>
        <v>36539.511218260646</v>
      </c>
      <c r="D13" s="56">
        <f t="shared" ref="D13:D46" si="0">SUM(C13/$B$5)</f>
        <v>38.723107235256776</v>
      </c>
    </row>
    <row r="14" spans="1:4" ht="14.25" customHeight="1" x14ac:dyDescent="0.25">
      <c r="A14" s="57" t="s">
        <v>572</v>
      </c>
      <c r="B14" s="60" t="s">
        <v>19</v>
      </c>
      <c r="C14" s="59">
        <f>TAKEOFF!I119</f>
        <v>137613.97211364319</v>
      </c>
      <c r="D14" s="56">
        <f t="shared" si="0"/>
        <v>145.83776360322932</v>
      </c>
    </row>
    <row r="15" spans="1:4" ht="14.25" customHeight="1" x14ac:dyDescent="0.25">
      <c r="A15" s="57" t="s">
        <v>573</v>
      </c>
      <c r="B15" s="60" t="s">
        <v>20</v>
      </c>
      <c r="C15" s="59">
        <f>TAKEOFF!I123</f>
        <v>8244.1630230655992</v>
      </c>
      <c r="D15" s="56">
        <f t="shared" si="0"/>
        <v>8.7368330380831072</v>
      </c>
    </row>
    <row r="16" spans="1:4" ht="14.25" customHeight="1" x14ac:dyDescent="0.25">
      <c r="A16" s="57" t="s">
        <v>49</v>
      </c>
      <c r="B16" s="60" t="s">
        <v>21</v>
      </c>
      <c r="C16" s="59">
        <f>TAKEOFF!I324</f>
        <v>171331.75608106368</v>
      </c>
      <c r="D16" s="56">
        <f t="shared" si="0"/>
        <v>181.57051756664691</v>
      </c>
    </row>
    <row r="17" spans="1:4" ht="14.25" customHeight="1" x14ac:dyDescent="0.25">
      <c r="A17" s="57" t="s">
        <v>574</v>
      </c>
      <c r="B17" s="60" t="s">
        <v>22</v>
      </c>
      <c r="C17" s="59">
        <f>TAKEOFF!I342</f>
        <v>36826.917180799996</v>
      </c>
      <c r="D17" s="56">
        <f t="shared" si="0"/>
        <v>39.027688537425419</v>
      </c>
    </row>
    <row r="18" spans="1:4" ht="14.25" customHeight="1" x14ac:dyDescent="0.25">
      <c r="A18" s="57" t="s">
        <v>50</v>
      </c>
      <c r="B18" s="60" t="s">
        <v>24</v>
      </c>
      <c r="C18" s="59">
        <f>TAKEOFF!I346</f>
        <v>1476.4953599999999</v>
      </c>
      <c r="D18" s="56">
        <f t="shared" si="0"/>
        <v>1.5647305136656033</v>
      </c>
    </row>
    <row r="19" spans="1:4" ht="14.25" customHeight="1" x14ac:dyDescent="0.25">
      <c r="A19" s="57" t="s">
        <v>51</v>
      </c>
      <c r="B19" s="60" t="s">
        <v>23</v>
      </c>
      <c r="C19" s="59">
        <f>TAKEOFF!I368</f>
        <v>12658.375888822395</v>
      </c>
      <c r="D19" s="56">
        <f t="shared" si="0"/>
        <v>13.414838639715979</v>
      </c>
    </row>
    <row r="20" spans="1:4" ht="14.25" customHeight="1" x14ac:dyDescent="0.25">
      <c r="A20" s="57" t="s">
        <v>575</v>
      </c>
      <c r="B20" s="60" t="s">
        <v>25</v>
      </c>
      <c r="C20" s="59">
        <f>TAKEOFF!I373</f>
        <v>8044.297803200001</v>
      </c>
      <c r="D20" s="56">
        <f t="shared" si="0"/>
        <v>8.5250239009760413</v>
      </c>
    </row>
    <row r="21" spans="1:4" ht="14.25" customHeight="1" x14ac:dyDescent="0.25">
      <c r="A21" s="57" t="s">
        <v>576</v>
      </c>
      <c r="B21" s="60" t="s">
        <v>26</v>
      </c>
      <c r="C21" s="59">
        <f>TAKEOFF!I398</f>
        <v>238609.29036479999</v>
      </c>
      <c r="D21" s="56">
        <f t="shared" si="0"/>
        <v>252.86854777376249</v>
      </c>
    </row>
    <row r="22" spans="1:4" ht="14.25" customHeight="1" x14ac:dyDescent="0.25">
      <c r="A22" s="57" t="s">
        <v>577</v>
      </c>
      <c r="B22" s="60" t="s">
        <v>71</v>
      </c>
      <c r="C22" s="59">
        <f>TAKEOFF!I421</f>
        <v>31072.957201984002</v>
      </c>
      <c r="D22" s="56">
        <f t="shared" si="0"/>
        <v>32.929872724943571</v>
      </c>
    </row>
    <row r="23" spans="1:4" ht="14.25" customHeight="1" x14ac:dyDescent="0.25">
      <c r="A23" s="57" t="s">
        <v>578</v>
      </c>
      <c r="B23" s="60" t="s">
        <v>126</v>
      </c>
      <c r="C23" s="59">
        <f>TAKEOFF!I426</f>
        <v>3721.46432</v>
      </c>
      <c r="D23" s="56">
        <f t="shared" si="0"/>
        <v>3.9438585008637048</v>
      </c>
    </row>
    <row r="24" spans="1:4" ht="14.25" customHeight="1" x14ac:dyDescent="0.25">
      <c r="A24" s="57" t="s">
        <v>52</v>
      </c>
      <c r="B24" s="60" t="s">
        <v>27</v>
      </c>
      <c r="C24" s="59">
        <f>TAKEOFF!I430</f>
        <v>556.49073600000008</v>
      </c>
      <c r="D24" s="56">
        <f t="shared" si="0"/>
        <v>0.58974654359322187</v>
      </c>
    </row>
    <row r="25" spans="1:4" ht="14.25" customHeight="1" x14ac:dyDescent="0.25">
      <c r="A25" s="57" t="s">
        <v>53</v>
      </c>
      <c r="B25" s="60" t="s">
        <v>153</v>
      </c>
      <c r="C25" s="59">
        <f>TAKEOFF!I437</f>
        <v>17484.559904000002</v>
      </c>
      <c r="D25" s="56">
        <f t="shared" si="0"/>
        <v>18.529434728330564</v>
      </c>
    </row>
    <row r="26" spans="1:4" ht="14.25" customHeight="1" x14ac:dyDescent="0.25">
      <c r="A26" s="57" t="s">
        <v>54</v>
      </c>
      <c r="B26" s="60" t="s">
        <v>28</v>
      </c>
      <c r="C26" s="59">
        <f>TAKEOFF!I443</f>
        <v>8288.9592192</v>
      </c>
      <c r="D26" s="56">
        <f t="shared" si="0"/>
        <v>8.7843062485560779</v>
      </c>
    </row>
    <row r="27" spans="1:4" ht="14.25" customHeight="1" x14ac:dyDescent="0.25">
      <c r="A27" s="57" t="s">
        <v>55</v>
      </c>
      <c r="B27" s="60" t="s">
        <v>31</v>
      </c>
      <c r="C27" s="59">
        <f>TAKEOFF!I479</f>
        <v>78615.122592848507</v>
      </c>
      <c r="D27" s="56">
        <f t="shared" si="0"/>
        <v>83.313151188360138</v>
      </c>
    </row>
    <row r="28" spans="1:4" ht="14.25" customHeight="1" x14ac:dyDescent="0.25">
      <c r="A28" s="57" t="s">
        <v>56</v>
      </c>
      <c r="B28" s="60" t="s">
        <v>30</v>
      </c>
      <c r="C28" s="59">
        <f>TAKEOFF!I486</f>
        <v>17216.8052336</v>
      </c>
      <c r="D28" s="56">
        <f t="shared" si="0"/>
        <v>18.245679076737215</v>
      </c>
    </row>
    <row r="29" spans="1:4" ht="14.25" customHeight="1" x14ac:dyDescent="0.25">
      <c r="A29" s="57" t="s">
        <v>57</v>
      </c>
      <c r="B29" s="60" t="s">
        <v>38</v>
      </c>
      <c r="C29" s="59">
        <f>TAKEOFF!I491</f>
        <v>5577.4151999999995</v>
      </c>
      <c r="D29" s="56">
        <f t="shared" si="0"/>
        <v>5.9107207426797093</v>
      </c>
    </row>
    <row r="30" spans="1:4" ht="14.25" customHeight="1" x14ac:dyDescent="0.25">
      <c r="A30" s="57" t="s">
        <v>58</v>
      </c>
      <c r="B30" s="60" t="s">
        <v>33</v>
      </c>
      <c r="C30" s="59">
        <f>TAKEOFF!I516</f>
        <v>157973.37166335998</v>
      </c>
      <c r="D30" s="56">
        <f t="shared" si="0"/>
        <v>167.41383798747364</v>
      </c>
    </row>
    <row r="31" spans="1:4" ht="14.25" customHeight="1" x14ac:dyDescent="0.25">
      <c r="A31" s="57" t="s">
        <v>59</v>
      </c>
      <c r="B31" s="60" t="s">
        <v>34</v>
      </c>
      <c r="C31" s="59">
        <f>TAKEOFF!I527</f>
        <v>20535.21082624</v>
      </c>
      <c r="D31" s="56">
        <f t="shared" si="0"/>
        <v>21.762392117760516</v>
      </c>
    </row>
    <row r="32" spans="1:4" ht="14.25" customHeight="1" x14ac:dyDescent="0.25">
      <c r="A32" s="57" t="s">
        <v>60</v>
      </c>
      <c r="B32" s="60" t="s">
        <v>32</v>
      </c>
      <c r="C32" s="59">
        <f>TAKEOFF!I541</f>
        <v>1909.3540806400001</v>
      </c>
      <c r="D32" s="56">
        <f t="shared" si="0"/>
        <v>2.0234568101652171</v>
      </c>
    </row>
    <row r="33" spans="1:4" ht="14.25" customHeight="1" x14ac:dyDescent="0.25">
      <c r="A33" s="57" t="s">
        <v>61</v>
      </c>
      <c r="B33" s="60" t="s">
        <v>478</v>
      </c>
      <c r="C33" s="59">
        <f>TAKEOFF!I560</f>
        <v>30655.69021312</v>
      </c>
      <c r="D33" s="56">
        <f t="shared" si="0"/>
        <v>32.487669919903354</v>
      </c>
    </row>
    <row r="34" spans="1:4" ht="14.25" customHeight="1" x14ac:dyDescent="0.25">
      <c r="A34" s="57" t="s">
        <v>62</v>
      </c>
      <c r="B34" s="60" t="s">
        <v>129</v>
      </c>
      <c r="C34" s="59">
        <f>TAKEOFF!I577</f>
        <v>46635.920553536009</v>
      </c>
      <c r="D34" s="56">
        <f t="shared" si="0"/>
        <v>49.422876562919015</v>
      </c>
    </row>
    <row r="35" spans="1:4" ht="14.25" customHeight="1" x14ac:dyDescent="0.25">
      <c r="A35" s="57" t="s">
        <v>63</v>
      </c>
      <c r="B35" s="60" t="s">
        <v>29</v>
      </c>
      <c r="C35" s="59">
        <f>TAKEOFF!I629</f>
        <v>85606.315876352004</v>
      </c>
      <c r="D35" s="56">
        <f t="shared" si="0"/>
        <v>90.722137192645278</v>
      </c>
    </row>
    <row r="36" spans="1:4" ht="14.25" customHeight="1" x14ac:dyDescent="0.25">
      <c r="A36" s="57" t="s">
        <v>64</v>
      </c>
      <c r="B36" s="60" t="s">
        <v>11</v>
      </c>
      <c r="C36" s="59">
        <f>TAKEOFF!I659</f>
        <v>82253.49144189326</v>
      </c>
      <c r="D36" s="56">
        <f t="shared" si="0"/>
        <v>87.168948444689292</v>
      </c>
    </row>
    <row r="37" spans="1:4" ht="14.25" customHeight="1" x14ac:dyDescent="0.25">
      <c r="A37" s="57" t="s">
        <v>579</v>
      </c>
      <c r="B37" s="60" t="s">
        <v>158</v>
      </c>
      <c r="C37" s="59">
        <f>TAKEOFF!I666</f>
        <v>13036.209604531199</v>
      </c>
      <c r="D37" s="56">
        <f t="shared" si="0"/>
        <v>13.815251644780366</v>
      </c>
    </row>
    <row r="38" spans="1:4" ht="14.25" customHeight="1" x14ac:dyDescent="0.25">
      <c r="A38" s="57" t="s">
        <v>65</v>
      </c>
      <c r="B38" s="60" t="s">
        <v>72</v>
      </c>
      <c r="C38" s="59">
        <f>TAKEOFF!I685</f>
        <v>54449.974827519996</v>
      </c>
      <c r="D38" s="56">
        <f t="shared" si="0"/>
        <v>57.703897613971876</v>
      </c>
    </row>
    <row r="39" spans="1:4" ht="14.25" customHeight="1" x14ac:dyDescent="0.25">
      <c r="A39" s="57" t="s">
        <v>66</v>
      </c>
      <c r="B39" s="60" t="s">
        <v>73</v>
      </c>
      <c r="C39" s="59">
        <f>TAKEOFF!I694</f>
        <v>41625.845760000004</v>
      </c>
      <c r="D39" s="56">
        <f t="shared" si="0"/>
        <v>44.113400409067317</v>
      </c>
    </row>
    <row r="40" spans="1:4" ht="14.25" customHeight="1" x14ac:dyDescent="0.25">
      <c r="A40" s="57" t="s">
        <v>580</v>
      </c>
      <c r="B40" s="60" t="s">
        <v>12</v>
      </c>
      <c r="C40" s="59">
        <f>TAKEOFF!I742</f>
        <v>146907.24827972095</v>
      </c>
      <c r="D40" s="56">
        <f t="shared" si="0"/>
        <v>155.68640463721343</v>
      </c>
    </row>
    <row r="41" spans="1:4" ht="14.25" customHeight="1" x14ac:dyDescent="0.25">
      <c r="A41" s="57" t="s">
        <v>581</v>
      </c>
      <c r="B41" s="60" t="s">
        <v>36</v>
      </c>
      <c r="C41" s="59">
        <f>TAKEOFF!I746</f>
        <v>68506.306559999997</v>
      </c>
      <c r="D41" s="56">
        <f t="shared" si="0"/>
        <v>72.60023374063438</v>
      </c>
    </row>
    <row r="42" spans="1:4" ht="14.25" customHeight="1" x14ac:dyDescent="0.25">
      <c r="A42" s="57" t="s">
        <v>582</v>
      </c>
      <c r="B42" s="60" t="s">
        <v>35</v>
      </c>
      <c r="C42" s="59">
        <f>TAKEOFF!I752</f>
        <v>71664.491519999996</v>
      </c>
      <c r="D42" s="56">
        <f t="shared" si="0"/>
        <v>75.947151386695779</v>
      </c>
    </row>
    <row r="43" spans="1:4" ht="14.25" customHeight="1" x14ac:dyDescent="0.25">
      <c r="A43" s="57" t="s">
        <v>583</v>
      </c>
      <c r="B43" s="60" t="s">
        <v>531</v>
      </c>
      <c r="C43" s="59">
        <f>TAKEOFF!I756</f>
        <v>59075.973120000002</v>
      </c>
      <c r="D43" s="56">
        <f t="shared" si="0"/>
        <v>62.606344909443528</v>
      </c>
    </row>
    <row r="44" spans="1:4" ht="14.25" customHeight="1" x14ac:dyDescent="0.25">
      <c r="A44" s="57" t="s">
        <v>69</v>
      </c>
      <c r="B44" s="60" t="s">
        <v>556</v>
      </c>
      <c r="C44" s="59">
        <f>TAKEOFF!I787</f>
        <v>33813.458215999999</v>
      </c>
      <c r="D44" s="56">
        <f t="shared" si="0"/>
        <v>35.834145691546297</v>
      </c>
    </row>
    <row r="45" spans="1:4" ht="14.25" customHeight="1" x14ac:dyDescent="0.25">
      <c r="A45" s="57" t="s">
        <v>584</v>
      </c>
      <c r="B45" s="60" t="s">
        <v>37</v>
      </c>
      <c r="C45" s="59">
        <f>TAKEOFF!I800</f>
        <v>9285.8692134399989</v>
      </c>
      <c r="D45" s="56">
        <f t="shared" si="0"/>
        <v>9.8407914429054379</v>
      </c>
    </row>
    <row r="46" spans="1:4" ht="14.25" customHeight="1" thickBot="1" x14ac:dyDescent="0.3">
      <c r="A46" s="57" t="s">
        <v>70</v>
      </c>
      <c r="B46" s="60" t="s">
        <v>569</v>
      </c>
      <c r="C46" s="59">
        <f>TAKEOFF!I810</f>
        <v>5719.9572143871992</v>
      </c>
      <c r="D46" s="56">
        <f t="shared" si="0"/>
        <v>6.0617810476650309</v>
      </c>
    </row>
    <row r="47" spans="1:4" ht="14.25" customHeight="1" thickBot="1" x14ac:dyDescent="0.25">
      <c r="A47" s="114" t="s">
        <v>67</v>
      </c>
      <c r="B47" s="115"/>
      <c r="C47" s="116">
        <f>SUM(C11:C46)</f>
        <v>1874641.6432952285</v>
      </c>
      <c r="D47" s="117">
        <f>SUM(C47/$B$5)</f>
        <v>1986.6699624794446</v>
      </c>
    </row>
    <row r="48" spans="1:4" ht="14.25" customHeight="1" x14ac:dyDescent="0.2">
      <c r="A48" s="111" t="s">
        <v>630</v>
      </c>
      <c r="B48" s="92"/>
      <c r="C48" s="144">
        <f>C47</f>
        <v>1874641.6432952285</v>
      </c>
      <c r="D48" s="63"/>
    </row>
    <row r="49" spans="1:4" ht="14.25" customHeight="1" x14ac:dyDescent="0.2">
      <c r="A49" s="109" t="s">
        <v>629</v>
      </c>
      <c r="B49" s="92">
        <v>0.25</v>
      </c>
      <c r="C49" s="144">
        <f>B49*C47</f>
        <v>468660.41082380712</v>
      </c>
      <c r="D49" s="63"/>
    </row>
    <row r="50" spans="1:4" ht="14.25" customHeight="1" x14ac:dyDescent="0.2">
      <c r="A50" s="110" t="s">
        <v>628</v>
      </c>
      <c r="B50" s="79">
        <v>0.03</v>
      </c>
      <c r="C50" s="144">
        <f>B50*C47</f>
        <v>56239.249298856856</v>
      </c>
      <c r="D50" s="63"/>
    </row>
    <row r="51" spans="1:4" ht="14.25" customHeight="1" thickBot="1" x14ac:dyDescent="0.25">
      <c r="A51" s="62" t="s">
        <v>68</v>
      </c>
      <c r="B51" s="79">
        <v>7.0000000000000007E-2</v>
      </c>
      <c r="C51" s="144">
        <f>B51*C47</f>
        <v>131224.91503066602</v>
      </c>
      <c r="D51" s="63"/>
    </row>
    <row r="52" spans="1:4" ht="14.25" customHeight="1" thickBot="1" x14ac:dyDescent="0.25">
      <c r="A52" s="118" t="s">
        <v>636</v>
      </c>
      <c r="B52" s="119"/>
      <c r="C52" s="120">
        <f>SUM(C47:C51)</f>
        <v>4405407.8617437864</v>
      </c>
      <c r="D52" s="121">
        <f>SUM(C52/$B$5)</f>
        <v>4668.6744118266943</v>
      </c>
    </row>
    <row r="53" spans="1:4" ht="14.25" customHeight="1" x14ac:dyDescent="0.2"/>
    <row r="54" spans="1:4" ht="14.25" customHeight="1" x14ac:dyDescent="0.2"/>
    <row r="55" spans="1:4" ht="14.25" customHeight="1" x14ac:dyDescent="0.2"/>
    <row r="56" spans="1:4" ht="14.25" customHeight="1" x14ac:dyDescent="0.2"/>
    <row r="57" spans="1:4" ht="14.25" customHeight="1" x14ac:dyDescent="0.2"/>
    <row r="58" spans="1:4" ht="14.25" customHeight="1" x14ac:dyDescent="0.2"/>
    <row r="59" spans="1:4" ht="14.25" customHeight="1" x14ac:dyDescent="0.2"/>
    <row r="60" spans="1:4" ht="14.25" customHeight="1" x14ac:dyDescent="0.2"/>
    <row r="61" spans="1:4" ht="14.25" customHeight="1" x14ac:dyDescent="0.2"/>
    <row r="62" spans="1:4" ht="14.25" customHeight="1" x14ac:dyDescent="0.2"/>
    <row r="63" spans="1:4" ht="14.25" customHeight="1" x14ac:dyDescent="0.2"/>
    <row r="64" spans="1: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2">
    <mergeCell ref="A47:B47"/>
    <mergeCell ref="A52:B52"/>
  </mergeCells>
  <phoneticPr fontId="18" type="noConversion"/>
  <pageMargins left="0.7" right="0.7" top="0.75" bottom="0.75" header="0" footer="0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820"/>
  <sheetViews>
    <sheetView showGridLines="0" tabSelected="1" view="pageBreakPreview" topLeftCell="A799" zoomScale="92" zoomScaleNormal="92" zoomScaleSheetLayoutView="92" workbookViewId="0">
      <selection activeCell="L817" sqref="L817"/>
    </sheetView>
  </sheetViews>
  <sheetFormatPr defaultColWidth="14.42578125" defaultRowHeight="15" x14ac:dyDescent="0.25"/>
  <cols>
    <col min="1" max="1" width="12.5703125" customWidth="1"/>
    <col min="2" max="2" width="65.7109375" style="5" customWidth="1"/>
    <col min="3" max="3" width="10.42578125" style="23" customWidth="1"/>
    <col min="4" max="4" width="9.28515625" style="3" customWidth="1"/>
    <col min="5" max="5" width="10.7109375" style="3" customWidth="1"/>
    <col min="6" max="6" width="13.140625" style="23" customWidth="1"/>
    <col min="7" max="7" width="13.7109375" customWidth="1"/>
    <col min="8" max="8" width="13.5703125" customWidth="1"/>
    <col min="9" max="9" width="21.28515625" customWidth="1"/>
    <col min="10" max="10" width="10" bestFit="1" customWidth="1"/>
    <col min="11" max="13" width="9.28515625" customWidth="1"/>
  </cols>
  <sheetData>
    <row r="1" spans="1:13" ht="16.5" thickBot="1" x14ac:dyDescent="0.3">
      <c r="A1" s="126" t="s">
        <v>635</v>
      </c>
      <c r="B1" s="127"/>
      <c r="C1" s="128"/>
      <c r="D1" s="129"/>
      <c r="E1" s="129"/>
      <c r="F1" s="128"/>
      <c r="G1" s="130"/>
      <c r="H1" s="129"/>
      <c r="I1" s="131"/>
      <c r="J1" s="1"/>
      <c r="K1" s="1"/>
      <c r="L1" s="1"/>
      <c r="M1" s="1"/>
    </row>
    <row r="2" spans="1:13" s="48" customFormat="1" ht="15.75" x14ac:dyDescent="0.25">
      <c r="A2" s="123" t="s">
        <v>631</v>
      </c>
      <c r="B2" s="103"/>
      <c r="C2" s="88"/>
      <c r="D2" s="64"/>
      <c r="E2" s="67"/>
      <c r="F2" s="68"/>
      <c r="G2" s="104"/>
      <c r="H2" s="105"/>
      <c r="I2" s="69"/>
    </row>
    <row r="3" spans="1:13" s="48" customFormat="1" ht="15.75" x14ac:dyDescent="0.25">
      <c r="A3" s="124" t="s">
        <v>632</v>
      </c>
      <c r="B3" s="65"/>
      <c r="C3" s="89"/>
      <c r="D3" s="64"/>
      <c r="E3" s="67"/>
      <c r="F3" s="67"/>
      <c r="G3" s="65"/>
      <c r="H3" s="66"/>
      <c r="I3" s="69"/>
    </row>
    <row r="4" spans="1:13" s="48" customFormat="1" ht="15.75" x14ac:dyDescent="0.25">
      <c r="A4" s="124" t="s">
        <v>633</v>
      </c>
      <c r="B4" s="65"/>
      <c r="C4" s="89"/>
      <c r="D4" s="64"/>
      <c r="E4" s="67"/>
      <c r="F4" s="67"/>
      <c r="G4" s="65"/>
      <c r="H4" s="66"/>
      <c r="I4" s="69"/>
    </row>
    <row r="5" spans="1:13" s="48" customFormat="1" ht="16.5" thickBot="1" x14ac:dyDescent="0.3">
      <c r="A5" s="125" t="s">
        <v>634</v>
      </c>
      <c r="B5" s="122"/>
      <c r="C5" s="88"/>
      <c r="D5" s="64"/>
      <c r="E5" s="67"/>
      <c r="F5" s="67"/>
      <c r="G5" s="106"/>
      <c r="H5" s="106"/>
      <c r="I5" s="69"/>
    </row>
    <row r="6" spans="1:13" ht="15.75" thickBot="1" x14ac:dyDescent="0.3">
      <c r="A6" s="167" t="s">
        <v>3</v>
      </c>
      <c r="B6" s="168" t="s">
        <v>0</v>
      </c>
      <c r="C6" s="169" t="s">
        <v>4</v>
      </c>
      <c r="D6" s="170" t="s">
        <v>5</v>
      </c>
      <c r="E6" s="170" t="s">
        <v>13</v>
      </c>
      <c r="F6" s="169" t="s">
        <v>14</v>
      </c>
      <c r="G6" s="168" t="s">
        <v>9</v>
      </c>
      <c r="H6" s="168" t="s">
        <v>6</v>
      </c>
      <c r="I6" s="171" t="s">
        <v>1</v>
      </c>
      <c r="J6" s="2"/>
      <c r="K6" s="2"/>
      <c r="L6" s="2"/>
      <c r="M6" s="2"/>
    </row>
    <row r="7" spans="1:13" ht="15.75" x14ac:dyDescent="0.25">
      <c r="A7" s="132" t="s">
        <v>39</v>
      </c>
      <c r="B7" s="133"/>
      <c r="C7" s="133"/>
      <c r="D7" s="133"/>
      <c r="E7" s="133"/>
      <c r="F7" s="133"/>
      <c r="G7" s="133"/>
      <c r="H7" s="133"/>
      <c r="I7" s="134"/>
      <c r="J7" s="2"/>
      <c r="K7" s="2"/>
      <c r="L7" s="2"/>
      <c r="M7" s="2"/>
    </row>
    <row r="8" spans="1:13" x14ac:dyDescent="0.25">
      <c r="A8" s="9">
        <f>IF(C8=0,"",1+MAX(A$7:A7))</f>
        <v>1</v>
      </c>
      <c r="B8" s="30" t="s">
        <v>74</v>
      </c>
      <c r="C8" s="31">
        <v>1</v>
      </c>
      <c r="D8" s="32" t="s">
        <v>8</v>
      </c>
      <c r="E8" s="47">
        <v>0</v>
      </c>
      <c r="F8" s="35">
        <f>(E8*C8)+C8</f>
        <v>1</v>
      </c>
      <c r="G8" s="12">
        <v>0</v>
      </c>
      <c r="H8" s="11">
        <f>(G8)*F8</f>
        <v>0</v>
      </c>
      <c r="I8" s="33"/>
      <c r="J8" s="4"/>
      <c r="K8" s="4"/>
      <c r="L8" s="4"/>
      <c r="M8" s="4"/>
    </row>
    <row r="9" spans="1:13" x14ac:dyDescent="0.25">
      <c r="A9" s="9">
        <f>IF(C9=0,"",1+MAX(A$7:A8))</f>
        <v>2</v>
      </c>
      <c r="B9" s="30" t="s">
        <v>75</v>
      </c>
      <c r="C9" s="31">
        <v>1</v>
      </c>
      <c r="D9" s="32" t="s">
        <v>8</v>
      </c>
      <c r="E9" s="47">
        <v>0</v>
      </c>
      <c r="F9" s="35">
        <f t="shared" ref="F9:F35" si="0">(E9*C9)+C9</f>
        <v>1</v>
      </c>
      <c r="G9" s="12">
        <v>42500</v>
      </c>
      <c r="H9" s="11">
        <f t="shared" ref="H9:H35" si="1">(G9)*F9</f>
        <v>42500</v>
      </c>
      <c r="I9" s="33"/>
      <c r="J9" s="4"/>
      <c r="K9" s="4"/>
      <c r="L9" s="4"/>
      <c r="M9" s="4"/>
    </row>
    <row r="10" spans="1:13" x14ac:dyDescent="0.25">
      <c r="A10" s="9">
        <f>IF(C10=0,"",1+MAX(A$7:A9))</f>
        <v>3</v>
      </c>
      <c r="B10" s="30" t="s">
        <v>76</v>
      </c>
      <c r="C10" s="31">
        <v>1</v>
      </c>
      <c r="D10" s="32" t="s">
        <v>8</v>
      </c>
      <c r="E10" s="47">
        <v>0</v>
      </c>
      <c r="F10" s="35">
        <f t="shared" si="0"/>
        <v>1</v>
      </c>
      <c r="G10" s="12">
        <v>0</v>
      </c>
      <c r="H10" s="11">
        <f t="shared" si="1"/>
        <v>0</v>
      </c>
      <c r="I10" s="33"/>
      <c r="J10" s="4"/>
      <c r="K10" s="4"/>
      <c r="L10" s="4"/>
      <c r="M10" s="4"/>
    </row>
    <row r="11" spans="1:13" x14ac:dyDescent="0.25">
      <c r="A11" s="9">
        <f>IF(C11=0,"",1+MAX(A$7:A10))</f>
        <v>4</v>
      </c>
      <c r="B11" s="30" t="s">
        <v>159</v>
      </c>
      <c r="C11" s="31">
        <v>1</v>
      </c>
      <c r="D11" s="32" t="s">
        <v>8</v>
      </c>
      <c r="E11" s="47">
        <v>0</v>
      </c>
      <c r="F11" s="35">
        <f t="shared" si="0"/>
        <v>1</v>
      </c>
      <c r="G11" s="12">
        <v>0</v>
      </c>
      <c r="H11" s="11">
        <f t="shared" si="1"/>
        <v>0</v>
      </c>
      <c r="I11" s="33"/>
      <c r="J11" s="4"/>
      <c r="K11" s="4"/>
      <c r="L11" s="4"/>
      <c r="M11" s="4"/>
    </row>
    <row r="12" spans="1:13" x14ac:dyDescent="0.25">
      <c r="A12" s="9">
        <f>IF(C12=0,"",1+MAX(A$7:A11))</f>
        <v>5</v>
      </c>
      <c r="B12" s="30" t="s">
        <v>160</v>
      </c>
      <c r="C12" s="31">
        <v>1</v>
      </c>
      <c r="D12" s="32" t="s">
        <v>8</v>
      </c>
      <c r="E12" s="47">
        <v>0</v>
      </c>
      <c r="F12" s="35">
        <f t="shared" ref="F12" si="2">(E12*C12)+C12</f>
        <v>1</v>
      </c>
      <c r="G12" s="12">
        <v>0</v>
      </c>
      <c r="H12" s="11">
        <f t="shared" ref="H12" si="3">(G12)*F12</f>
        <v>0</v>
      </c>
      <c r="I12" s="33"/>
      <c r="J12" s="4"/>
      <c r="K12" s="4"/>
      <c r="L12" s="4"/>
      <c r="M12" s="4"/>
    </row>
    <row r="13" spans="1:13" x14ac:dyDescent="0.25">
      <c r="A13" s="9">
        <f>IF(C13=0,"",1+MAX(A$7:A12))</f>
        <v>6</v>
      </c>
      <c r="B13" s="30" t="s">
        <v>93</v>
      </c>
      <c r="C13" s="31">
        <v>1</v>
      </c>
      <c r="D13" s="32" t="s">
        <v>8</v>
      </c>
      <c r="E13" s="47">
        <v>0</v>
      </c>
      <c r="F13" s="35">
        <f t="shared" ref="F13" si="4">(E13*C13)+C13</f>
        <v>1</v>
      </c>
      <c r="G13" s="12">
        <v>0</v>
      </c>
      <c r="H13" s="11">
        <f t="shared" ref="H13" si="5">(G13)*F13</f>
        <v>0</v>
      </c>
      <c r="I13" s="33"/>
      <c r="J13" s="4"/>
      <c r="K13" s="4"/>
      <c r="L13" s="4"/>
      <c r="M13" s="4"/>
    </row>
    <row r="14" spans="1:13" x14ac:dyDescent="0.25">
      <c r="A14" s="9">
        <f>IF(C14=0,"",1+MAX(A$7:A13))</f>
        <v>7</v>
      </c>
      <c r="B14" s="30" t="s">
        <v>94</v>
      </c>
      <c r="C14" s="31">
        <v>1</v>
      </c>
      <c r="D14" s="32" t="s">
        <v>8</v>
      </c>
      <c r="E14" s="47">
        <v>0</v>
      </c>
      <c r="F14" s="35">
        <f t="shared" ref="F14" si="6">(E14*C14)+C14</f>
        <v>1</v>
      </c>
      <c r="G14" s="12">
        <v>0</v>
      </c>
      <c r="H14" s="11">
        <f t="shared" ref="H14" si="7">(G14)*F14</f>
        <v>0</v>
      </c>
      <c r="I14" s="33"/>
      <c r="J14" s="4"/>
      <c r="K14" s="4"/>
      <c r="L14" s="4"/>
      <c r="M14" s="4"/>
    </row>
    <row r="15" spans="1:13" x14ac:dyDescent="0.25">
      <c r="A15" s="9">
        <f>IF(C15=0,"",1+MAX(A$7:A14))</f>
        <v>8</v>
      </c>
      <c r="B15" s="30" t="s">
        <v>95</v>
      </c>
      <c r="C15" s="31">
        <v>1</v>
      </c>
      <c r="D15" s="32" t="s">
        <v>8</v>
      </c>
      <c r="E15" s="47">
        <v>0</v>
      </c>
      <c r="F15" s="35">
        <f t="shared" ref="F15:F17" si="8">(E15*C15)+C15</f>
        <v>1</v>
      </c>
      <c r="G15" s="12">
        <v>0</v>
      </c>
      <c r="H15" s="11">
        <f t="shared" ref="H15:H17" si="9">(G15)*F15</f>
        <v>0</v>
      </c>
      <c r="I15" s="33"/>
      <c r="J15" s="4"/>
      <c r="K15" s="4"/>
      <c r="L15" s="4"/>
      <c r="M15" s="4"/>
    </row>
    <row r="16" spans="1:13" x14ac:dyDescent="0.25">
      <c r="A16" s="9">
        <f>IF(C16=0,"",1+MAX(A$7:A15))</f>
        <v>9</v>
      </c>
      <c r="B16" s="30" t="s">
        <v>77</v>
      </c>
      <c r="C16" s="31">
        <v>1</v>
      </c>
      <c r="D16" s="32" t="s">
        <v>8</v>
      </c>
      <c r="E16" s="47">
        <v>0</v>
      </c>
      <c r="F16" s="35">
        <f t="shared" si="8"/>
        <v>1</v>
      </c>
      <c r="G16" s="12">
        <v>0</v>
      </c>
      <c r="H16" s="11">
        <f t="shared" si="9"/>
        <v>0</v>
      </c>
      <c r="I16" s="33"/>
      <c r="J16" s="4"/>
      <c r="K16" s="4"/>
      <c r="L16" s="4"/>
      <c r="M16" s="4"/>
    </row>
    <row r="17" spans="1:13" x14ac:dyDescent="0.25">
      <c r="A17" s="9">
        <f>IF(C17=0,"",1+MAX(A$7:A16))</f>
        <v>10</v>
      </c>
      <c r="B17" s="30" t="s">
        <v>78</v>
      </c>
      <c r="C17" s="31">
        <v>1</v>
      </c>
      <c r="D17" s="32" t="s">
        <v>8</v>
      </c>
      <c r="E17" s="47">
        <v>0</v>
      </c>
      <c r="F17" s="35">
        <f t="shared" si="8"/>
        <v>1</v>
      </c>
      <c r="G17" s="12">
        <v>0</v>
      </c>
      <c r="H17" s="11">
        <f t="shared" si="9"/>
        <v>0</v>
      </c>
      <c r="I17" s="33"/>
      <c r="J17" s="4"/>
      <c r="K17" s="4"/>
      <c r="L17" s="4"/>
      <c r="M17" s="4"/>
    </row>
    <row r="18" spans="1:13" x14ac:dyDescent="0.25">
      <c r="A18" s="9">
        <f>IF(C18=0,"",1+MAX(A$7:A17))</f>
        <v>11</v>
      </c>
      <c r="B18" s="30" t="s">
        <v>79</v>
      </c>
      <c r="C18" s="31">
        <v>1</v>
      </c>
      <c r="D18" s="32" t="s">
        <v>8</v>
      </c>
      <c r="E18" s="47">
        <v>0</v>
      </c>
      <c r="F18" s="35">
        <f t="shared" si="0"/>
        <v>1</v>
      </c>
      <c r="G18" s="12">
        <v>0</v>
      </c>
      <c r="H18" s="11">
        <f t="shared" si="1"/>
        <v>0</v>
      </c>
      <c r="I18" s="33"/>
      <c r="J18" s="4"/>
      <c r="K18" s="4"/>
      <c r="L18" s="4"/>
      <c r="M18" s="4"/>
    </row>
    <row r="19" spans="1:13" x14ac:dyDescent="0.25">
      <c r="A19" s="9">
        <f>IF(C19=0,"",1+MAX(A$7:A18))</f>
        <v>12</v>
      </c>
      <c r="B19" s="30" t="s">
        <v>80</v>
      </c>
      <c r="C19" s="31">
        <v>1</v>
      </c>
      <c r="D19" s="32" t="s">
        <v>8</v>
      </c>
      <c r="E19" s="47">
        <v>0</v>
      </c>
      <c r="F19" s="35">
        <f t="shared" si="0"/>
        <v>1</v>
      </c>
      <c r="G19" s="12">
        <v>0</v>
      </c>
      <c r="H19" s="11">
        <f t="shared" si="1"/>
        <v>0</v>
      </c>
      <c r="I19" s="33"/>
      <c r="J19" s="4"/>
      <c r="K19" s="4"/>
      <c r="L19" s="4"/>
      <c r="M19" s="4"/>
    </row>
    <row r="20" spans="1:13" x14ac:dyDescent="0.25">
      <c r="A20" s="9">
        <f>IF(C20=0,"",1+MAX(A$7:A19))</f>
        <v>13</v>
      </c>
      <c r="B20" s="30" t="s">
        <v>81</v>
      </c>
      <c r="C20" s="31">
        <v>1</v>
      </c>
      <c r="D20" s="32" t="s">
        <v>8</v>
      </c>
      <c r="E20" s="47">
        <v>0</v>
      </c>
      <c r="F20" s="35">
        <f t="shared" si="0"/>
        <v>1</v>
      </c>
      <c r="G20" s="12">
        <v>0</v>
      </c>
      <c r="H20" s="11">
        <f t="shared" si="1"/>
        <v>0</v>
      </c>
      <c r="I20" s="33"/>
      <c r="J20" s="4"/>
      <c r="K20" s="4"/>
      <c r="L20" s="4"/>
      <c r="M20" s="4"/>
    </row>
    <row r="21" spans="1:13" x14ac:dyDescent="0.25">
      <c r="A21" s="9">
        <f>IF(C21=0,"",1+MAX(A$7:A20))</f>
        <v>14</v>
      </c>
      <c r="B21" s="30" t="s">
        <v>82</v>
      </c>
      <c r="C21" s="31">
        <v>1</v>
      </c>
      <c r="D21" s="32" t="s">
        <v>8</v>
      </c>
      <c r="E21" s="47">
        <v>0</v>
      </c>
      <c r="F21" s="35">
        <f t="shared" si="0"/>
        <v>1</v>
      </c>
      <c r="G21" s="12">
        <v>0</v>
      </c>
      <c r="H21" s="11">
        <f t="shared" si="1"/>
        <v>0</v>
      </c>
      <c r="I21" s="33"/>
      <c r="J21" s="4"/>
      <c r="K21" s="4"/>
      <c r="L21" s="4"/>
      <c r="M21" s="4"/>
    </row>
    <row r="22" spans="1:13" x14ac:dyDescent="0.25">
      <c r="A22" s="9">
        <f>IF(C22=0,"",1+MAX(A$7:A21))</f>
        <v>15</v>
      </c>
      <c r="B22" s="30" t="s">
        <v>96</v>
      </c>
      <c r="C22" s="31">
        <v>1</v>
      </c>
      <c r="D22" s="32" t="s">
        <v>8</v>
      </c>
      <c r="E22" s="47">
        <v>0</v>
      </c>
      <c r="F22" s="35">
        <f t="shared" si="0"/>
        <v>1</v>
      </c>
      <c r="G22" s="12">
        <v>0</v>
      </c>
      <c r="H22" s="11">
        <f t="shared" si="1"/>
        <v>0</v>
      </c>
      <c r="I22" s="33"/>
      <c r="J22" s="4"/>
      <c r="K22" s="4"/>
      <c r="L22" s="4"/>
      <c r="M22" s="4"/>
    </row>
    <row r="23" spans="1:13" x14ac:dyDescent="0.25">
      <c r="A23" s="9">
        <f>IF(C23=0,"",1+MAX(A$7:A22))</f>
        <v>16</v>
      </c>
      <c r="B23" s="30" t="s">
        <v>97</v>
      </c>
      <c r="C23" s="31">
        <v>1</v>
      </c>
      <c r="D23" s="32" t="s">
        <v>8</v>
      </c>
      <c r="E23" s="47">
        <v>0</v>
      </c>
      <c r="F23" s="35">
        <f t="shared" ref="F23" si="10">(E23*C23)+C23</f>
        <v>1</v>
      </c>
      <c r="G23" s="12">
        <v>0</v>
      </c>
      <c r="H23" s="11">
        <f t="shared" ref="H23" si="11">(G23)*F23</f>
        <v>0</v>
      </c>
      <c r="I23" s="33"/>
      <c r="J23" s="4"/>
      <c r="K23" s="4"/>
      <c r="L23" s="4"/>
      <c r="M23" s="4"/>
    </row>
    <row r="24" spans="1:13" x14ac:dyDescent="0.25">
      <c r="A24" s="9">
        <f>IF(C24=0,"",1+MAX(A$7:A23))</f>
        <v>17</v>
      </c>
      <c r="B24" s="30" t="s">
        <v>173</v>
      </c>
      <c r="C24" s="31">
        <v>1</v>
      </c>
      <c r="D24" s="32" t="s">
        <v>8</v>
      </c>
      <c r="E24" s="47">
        <v>0</v>
      </c>
      <c r="F24" s="35">
        <f t="shared" si="0"/>
        <v>1</v>
      </c>
      <c r="G24" s="12">
        <v>0</v>
      </c>
      <c r="H24" s="11">
        <f t="shared" si="1"/>
        <v>0</v>
      </c>
      <c r="I24" s="33"/>
      <c r="J24" s="4"/>
      <c r="K24" s="4"/>
      <c r="L24" s="4"/>
      <c r="M24" s="4"/>
    </row>
    <row r="25" spans="1:13" x14ac:dyDescent="0.25">
      <c r="A25" s="9">
        <f>IF(C25=0,"",1+MAX(A$7:A24))</f>
        <v>18</v>
      </c>
      <c r="B25" s="30" t="s">
        <v>83</v>
      </c>
      <c r="C25" s="31">
        <v>1</v>
      </c>
      <c r="D25" s="32" t="s">
        <v>8</v>
      </c>
      <c r="E25" s="47">
        <v>0</v>
      </c>
      <c r="F25" s="35">
        <f t="shared" si="0"/>
        <v>1</v>
      </c>
      <c r="G25" s="12">
        <v>0</v>
      </c>
      <c r="H25" s="11">
        <f t="shared" si="1"/>
        <v>0</v>
      </c>
      <c r="I25" s="33"/>
      <c r="J25" s="4"/>
      <c r="K25" s="4"/>
      <c r="L25" s="4"/>
      <c r="M25" s="4"/>
    </row>
    <row r="26" spans="1:13" x14ac:dyDescent="0.25">
      <c r="A26" s="9">
        <f>IF(C26=0,"",1+MAX(A$7:A25))</f>
        <v>19</v>
      </c>
      <c r="B26" s="30" t="s">
        <v>84</v>
      </c>
      <c r="C26" s="31">
        <v>1</v>
      </c>
      <c r="D26" s="32" t="s">
        <v>8</v>
      </c>
      <c r="E26" s="47">
        <v>0</v>
      </c>
      <c r="F26" s="35">
        <f t="shared" si="0"/>
        <v>1</v>
      </c>
      <c r="G26" s="12">
        <v>0</v>
      </c>
      <c r="H26" s="11">
        <f t="shared" si="1"/>
        <v>0</v>
      </c>
      <c r="I26" s="33"/>
      <c r="J26" s="4"/>
      <c r="K26" s="4"/>
      <c r="L26" s="4"/>
      <c r="M26" s="4"/>
    </row>
    <row r="27" spans="1:13" x14ac:dyDescent="0.25">
      <c r="A27" s="9">
        <f>IF(C27=0,"",1+MAX(A$7:A26))</f>
        <v>20</v>
      </c>
      <c r="B27" s="30" t="s">
        <v>85</v>
      </c>
      <c r="C27" s="31">
        <v>1</v>
      </c>
      <c r="D27" s="32" t="s">
        <v>8</v>
      </c>
      <c r="E27" s="47">
        <v>0</v>
      </c>
      <c r="F27" s="35">
        <f t="shared" si="0"/>
        <v>1</v>
      </c>
      <c r="G27" s="12">
        <v>0</v>
      </c>
      <c r="H27" s="11">
        <f t="shared" si="1"/>
        <v>0</v>
      </c>
      <c r="I27" s="33"/>
      <c r="J27" s="4"/>
      <c r="K27" s="4"/>
      <c r="L27" s="4"/>
      <c r="M27" s="4"/>
    </row>
    <row r="28" spans="1:13" x14ac:dyDescent="0.25">
      <c r="A28" s="9">
        <f>IF(C28=0,"",1+MAX(A$7:A27))</f>
        <v>21</v>
      </c>
      <c r="B28" s="30" t="s">
        <v>92</v>
      </c>
      <c r="C28" s="31">
        <v>1</v>
      </c>
      <c r="D28" s="32" t="s">
        <v>8</v>
      </c>
      <c r="E28" s="47">
        <v>0</v>
      </c>
      <c r="F28" s="35">
        <f t="shared" si="0"/>
        <v>1</v>
      </c>
      <c r="G28" s="12">
        <v>23040</v>
      </c>
      <c r="H28" s="11">
        <f t="shared" si="1"/>
        <v>23040</v>
      </c>
      <c r="I28" s="33"/>
      <c r="J28" s="4"/>
      <c r="K28" s="4"/>
      <c r="L28" s="4"/>
      <c r="M28" s="4"/>
    </row>
    <row r="29" spans="1:13" x14ac:dyDescent="0.25">
      <c r="A29" s="9">
        <f>IF(C29=0,"",1+MAX(A$7:A28))</f>
        <v>22</v>
      </c>
      <c r="B29" s="30" t="s">
        <v>86</v>
      </c>
      <c r="C29" s="31">
        <v>1</v>
      </c>
      <c r="D29" s="32" t="s">
        <v>8</v>
      </c>
      <c r="E29" s="47">
        <v>0</v>
      </c>
      <c r="F29" s="35">
        <f t="shared" si="0"/>
        <v>1</v>
      </c>
      <c r="G29" s="12">
        <v>25758.720000000001</v>
      </c>
      <c r="H29" s="11">
        <f t="shared" si="1"/>
        <v>25758.720000000001</v>
      </c>
      <c r="I29" s="33"/>
      <c r="J29" s="4"/>
      <c r="K29" s="4"/>
      <c r="L29" s="4"/>
      <c r="M29" s="4"/>
    </row>
    <row r="30" spans="1:13" x14ac:dyDescent="0.25">
      <c r="A30" s="9">
        <f>IF(C30=0,"",1+MAX(A$7:A29))</f>
        <v>23</v>
      </c>
      <c r="B30" s="30" t="s">
        <v>87</v>
      </c>
      <c r="C30" s="31">
        <v>1</v>
      </c>
      <c r="D30" s="32" t="s">
        <v>8</v>
      </c>
      <c r="E30" s="47">
        <v>0</v>
      </c>
      <c r="F30" s="35">
        <f t="shared" si="0"/>
        <v>1</v>
      </c>
      <c r="G30" s="12">
        <v>0</v>
      </c>
      <c r="H30" s="11">
        <f t="shared" si="1"/>
        <v>0</v>
      </c>
      <c r="I30" s="33"/>
      <c r="J30" s="4"/>
      <c r="K30" s="4"/>
      <c r="L30" s="4"/>
      <c r="M30" s="4"/>
    </row>
    <row r="31" spans="1:13" x14ac:dyDescent="0.25">
      <c r="A31" s="9">
        <f>IF(C31=0,"",1+MAX(A$7:A30))</f>
        <v>24</v>
      </c>
      <c r="B31" s="30" t="s">
        <v>88</v>
      </c>
      <c r="C31" s="31">
        <v>1</v>
      </c>
      <c r="D31" s="32" t="s">
        <v>8</v>
      </c>
      <c r="E31" s="47">
        <v>0</v>
      </c>
      <c r="F31" s="35">
        <f t="shared" si="0"/>
        <v>1</v>
      </c>
      <c r="G31" s="12">
        <v>0</v>
      </c>
      <c r="H31" s="11">
        <f t="shared" si="1"/>
        <v>0</v>
      </c>
      <c r="I31" s="33"/>
      <c r="J31" s="4"/>
      <c r="K31" s="4"/>
      <c r="L31" s="4"/>
      <c r="M31" s="4"/>
    </row>
    <row r="32" spans="1:13" x14ac:dyDescent="0.25">
      <c r="A32" s="9">
        <f>IF(C32=0,"",1+MAX(A$7:A31))</f>
        <v>25</v>
      </c>
      <c r="B32" s="30" t="s">
        <v>89</v>
      </c>
      <c r="C32" s="31">
        <v>1</v>
      </c>
      <c r="D32" s="32" t="s">
        <v>8</v>
      </c>
      <c r="E32" s="47">
        <v>0</v>
      </c>
      <c r="F32" s="35">
        <f t="shared" si="0"/>
        <v>1</v>
      </c>
      <c r="G32" s="12">
        <v>0</v>
      </c>
      <c r="H32" s="11">
        <f t="shared" si="1"/>
        <v>0</v>
      </c>
      <c r="I32" s="33"/>
      <c r="J32" s="4"/>
      <c r="K32" s="4"/>
      <c r="L32" s="4"/>
      <c r="M32" s="4"/>
    </row>
    <row r="33" spans="1:13" x14ac:dyDescent="0.25">
      <c r="A33" s="9">
        <f>IF(C33=0,"",1+MAX(A$7:A32))</f>
        <v>26</v>
      </c>
      <c r="B33" s="30" t="s">
        <v>90</v>
      </c>
      <c r="C33" s="31">
        <v>1</v>
      </c>
      <c r="D33" s="32" t="s">
        <v>8</v>
      </c>
      <c r="E33" s="47">
        <v>0</v>
      </c>
      <c r="F33" s="35">
        <f t="shared" si="0"/>
        <v>1</v>
      </c>
      <c r="G33" s="12">
        <v>17337.600000000002</v>
      </c>
      <c r="H33" s="11">
        <f t="shared" si="1"/>
        <v>17337.600000000002</v>
      </c>
      <c r="I33" s="33"/>
      <c r="J33" s="4"/>
      <c r="K33" s="4"/>
      <c r="L33" s="4"/>
      <c r="M33" s="4"/>
    </row>
    <row r="34" spans="1:13" x14ac:dyDescent="0.25">
      <c r="A34" s="9">
        <f>IF(C34=0,"",1+MAX(A$7:A33))</f>
        <v>27</v>
      </c>
      <c r="B34" s="30" t="s">
        <v>174</v>
      </c>
      <c r="C34" s="31">
        <v>1</v>
      </c>
      <c r="D34" s="32" t="s">
        <v>8</v>
      </c>
      <c r="E34" s="47">
        <v>0</v>
      </c>
      <c r="F34" s="35">
        <f t="shared" si="0"/>
        <v>1</v>
      </c>
      <c r="G34" s="12">
        <v>0</v>
      </c>
      <c r="H34" s="11">
        <f t="shared" si="1"/>
        <v>0</v>
      </c>
      <c r="I34" s="33"/>
      <c r="J34" s="4"/>
      <c r="K34" s="4"/>
      <c r="L34" s="4"/>
      <c r="M34" s="4"/>
    </row>
    <row r="35" spans="1:13" x14ac:dyDescent="0.25">
      <c r="A35" s="9">
        <f>IF(C35=0,"",1+MAX(A$7:A34))</f>
        <v>28</v>
      </c>
      <c r="B35" s="30" t="s">
        <v>91</v>
      </c>
      <c r="C35" s="31">
        <v>1</v>
      </c>
      <c r="D35" s="32" t="s">
        <v>8</v>
      </c>
      <c r="E35" s="47">
        <v>0</v>
      </c>
      <c r="F35" s="35">
        <f t="shared" si="0"/>
        <v>1</v>
      </c>
      <c r="G35" s="12">
        <v>13600</v>
      </c>
      <c r="H35" s="11">
        <f t="shared" si="1"/>
        <v>13600</v>
      </c>
      <c r="I35" s="33"/>
      <c r="J35" s="4"/>
      <c r="K35" s="4"/>
      <c r="L35" s="4"/>
      <c r="M35" s="4"/>
    </row>
    <row r="36" spans="1:13" ht="15.75" x14ac:dyDescent="0.25">
      <c r="A36" s="138" t="s">
        <v>7</v>
      </c>
      <c r="B36" s="139"/>
      <c r="C36" s="139"/>
      <c r="D36" s="139"/>
      <c r="E36" s="139"/>
      <c r="F36" s="139"/>
      <c r="G36" s="139"/>
      <c r="H36" s="140"/>
      <c r="I36" s="141">
        <f>SUM(H8:H35)</f>
        <v>122236.32</v>
      </c>
      <c r="J36" s="2"/>
      <c r="K36" s="2"/>
      <c r="L36" s="2"/>
      <c r="M36" s="2"/>
    </row>
    <row r="37" spans="1:13" x14ac:dyDescent="0.25">
      <c r="A37" s="6"/>
      <c r="B37" s="7"/>
      <c r="C37" s="22"/>
      <c r="D37" s="8"/>
      <c r="E37" s="8"/>
      <c r="F37" s="22"/>
      <c r="G37" s="8"/>
      <c r="H37" s="8"/>
      <c r="I37" s="10"/>
      <c r="J37" s="2"/>
      <c r="K37" s="2"/>
      <c r="L37" s="2"/>
      <c r="M37" s="2"/>
    </row>
    <row r="38" spans="1:13" ht="15.75" x14ac:dyDescent="0.25">
      <c r="A38" s="135" t="s">
        <v>17</v>
      </c>
      <c r="B38" s="136"/>
      <c r="C38" s="136"/>
      <c r="D38" s="136"/>
      <c r="E38" s="136"/>
      <c r="F38" s="136"/>
      <c r="G38" s="136"/>
      <c r="H38" s="136"/>
      <c r="I38" s="137"/>
      <c r="J38" s="2"/>
      <c r="K38" s="2"/>
      <c r="L38" s="2"/>
      <c r="M38" s="2"/>
    </row>
    <row r="39" spans="1:13" x14ac:dyDescent="0.25">
      <c r="A39" s="9" t="str">
        <f>IF(C39=0,"",1+MAX(A$7:A38))</f>
        <v/>
      </c>
      <c r="B39" s="24" t="s">
        <v>180</v>
      </c>
      <c r="C39" s="35"/>
      <c r="D39" s="29"/>
      <c r="E39" s="47"/>
      <c r="F39" s="35"/>
      <c r="G39" s="15"/>
      <c r="H39" s="11"/>
      <c r="I39" s="41"/>
      <c r="J39" s="4"/>
      <c r="K39" s="4"/>
      <c r="L39" s="4"/>
      <c r="M39" s="4"/>
    </row>
    <row r="40" spans="1:13" x14ac:dyDescent="0.25">
      <c r="A40" s="9" t="str">
        <f>IF(C40=0,"",1+MAX(A$7:A39))</f>
        <v/>
      </c>
      <c r="B40" s="25" t="s">
        <v>175</v>
      </c>
      <c r="C40" s="35"/>
      <c r="D40" s="29"/>
      <c r="E40" s="47"/>
      <c r="F40" s="35"/>
      <c r="G40" s="15"/>
      <c r="H40" s="11"/>
      <c r="I40" s="41"/>
      <c r="J40" s="4"/>
      <c r="K40" s="4"/>
      <c r="L40" s="4"/>
      <c r="M40" s="4"/>
    </row>
    <row r="41" spans="1:13" x14ac:dyDescent="0.25">
      <c r="A41" s="9">
        <f>IF(C41=0,"",1+MAX(A$7:A40))</f>
        <v>29</v>
      </c>
      <c r="B41" s="26" t="s">
        <v>176</v>
      </c>
      <c r="C41" s="35">
        <v>123</v>
      </c>
      <c r="D41" s="29" t="s">
        <v>102</v>
      </c>
      <c r="E41" s="47">
        <v>0</v>
      </c>
      <c r="F41" s="35">
        <f>(E41*C41)+C41</f>
        <v>123</v>
      </c>
      <c r="G41" s="12">
        <v>20.64</v>
      </c>
      <c r="H41" s="11">
        <f>(G41)*F41</f>
        <v>2538.7200000000003</v>
      </c>
      <c r="I41" s="41"/>
      <c r="J41" s="4"/>
      <c r="K41" s="4"/>
      <c r="L41" s="4"/>
      <c r="M41" s="4"/>
    </row>
    <row r="42" spans="1:13" x14ac:dyDescent="0.25">
      <c r="A42" s="9">
        <f>IF(C42=0,"",1+MAX(A$7:A41))</f>
        <v>30</v>
      </c>
      <c r="B42" s="26" t="s">
        <v>177</v>
      </c>
      <c r="C42" s="35">
        <v>8.6</v>
      </c>
      <c r="D42" s="29" t="s">
        <v>146</v>
      </c>
      <c r="E42" s="47">
        <v>0</v>
      </c>
      <c r="F42" s="35">
        <f t="shared" ref="F42:F46" si="12">(E42*C42)+C42</f>
        <v>8.6</v>
      </c>
      <c r="G42" s="12">
        <v>24.768000000000001</v>
      </c>
      <c r="H42" s="11">
        <f t="shared" ref="H42:H46" si="13">(G42)*F42</f>
        <v>213.00479999999999</v>
      </c>
      <c r="I42" s="41"/>
      <c r="J42" s="4"/>
      <c r="K42" s="4"/>
      <c r="L42" s="4"/>
      <c r="M42" s="4"/>
    </row>
    <row r="43" spans="1:13" x14ac:dyDescent="0.25">
      <c r="A43" s="9">
        <f>IF(C43=0,"",1+MAX(A$7:A42))</f>
        <v>31</v>
      </c>
      <c r="B43" s="26" t="s">
        <v>178</v>
      </c>
      <c r="C43" s="35">
        <v>19.2</v>
      </c>
      <c r="D43" s="29" t="s">
        <v>146</v>
      </c>
      <c r="E43" s="47">
        <v>0</v>
      </c>
      <c r="F43" s="35">
        <f t="shared" si="12"/>
        <v>19.2</v>
      </c>
      <c r="G43" s="12">
        <v>24.768000000000001</v>
      </c>
      <c r="H43" s="11">
        <f t="shared" si="13"/>
        <v>475.54559999999998</v>
      </c>
      <c r="I43" s="41"/>
      <c r="J43" s="4"/>
      <c r="K43" s="4"/>
      <c r="L43" s="4"/>
      <c r="M43" s="4"/>
    </row>
    <row r="44" spans="1:13" x14ac:dyDescent="0.25">
      <c r="A44" s="9">
        <f>IF(C44=0,"",1+MAX(A$7:A43))</f>
        <v>32</v>
      </c>
      <c r="B44" s="26" t="s">
        <v>179</v>
      </c>
      <c r="C44" s="35">
        <v>7.9074</v>
      </c>
      <c r="D44" s="29" t="s">
        <v>146</v>
      </c>
      <c r="E44" s="47">
        <v>0</v>
      </c>
      <c r="F44" s="35">
        <f t="shared" si="12"/>
        <v>7.9074</v>
      </c>
      <c r="G44" s="12">
        <v>24.768000000000001</v>
      </c>
      <c r="H44" s="11">
        <f t="shared" si="13"/>
        <v>195.85048320000001</v>
      </c>
      <c r="I44" s="41"/>
      <c r="J44" s="4"/>
      <c r="K44" s="4"/>
      <c r="L44" s="4"/>
      <c r="M44" s="4"/>
    </row>
    <row r="45" spans="1:13" x14ac:dyDescent="0.25">
      <c r="A45" s="9" t="str">
        <f>IF(C45=0,"",1+MAX(A$7:A44))</f>
        <v/>
      </c>
      <c r="B45" s="25" t="s">
        <v>141</v>
      </c>
      <c r="C45" s="35"/>
      <c r="D45" s="29"/>
      <c r="E45" s="47"/>
      <c r="F45" s="35"/>
      <c r="G45" s="12"/>
      <c r="H45" s="11"/>
      <c r="I45" s="41"/>
      <c r="J45" s="4"/>
      <c r="K45" s="4"/>
      <c r="L45" s="4"/>
      <c r="M45" s="4"/>
    </row>
    <row r="46" spans="1:13" x14ac:dyDescent="0.25">
      <c r="A46" s="9">
        <f>IF(C46=0,"",1+MAX(A$7:A45))</f>
        <v>33</v>
      </c>
      <c r="B46" s="28" t="s">
        <v>141</v>
      </c>
      <c r="C46" s="35">
        <v>660</v>
      </c>
      <c r="D46" s="29" t="s">
        <v>107</v>
      </c>
      <c r="E46" s="47">
        <v>0</v>
      </c>
      <c r="F46" s="35">
        <f t="shared" si="12"/>
        <v>660</v>
      </c>
      <c r="G46" s="12">
        <v>8.2560000000000002</v>
      </c>
      <c r="H46" s="11">
        <f t="shared" si="13"/>
        <v>5448.96</v>
      </c>
      <c r="I46" s="41"/>
      <c r="J46" s="4"/>
      <c r="K46" s="4"/>
      <c r="L46" s="4"/>
      <c r="M46" s="4"/>
    </row>
    <row r="47" spans="1:13" ht="15.75" x14ac:dyDescent="0.25">
      <c r="A47" s="138" t="s">
        <v>7</v>
      </c>
      <c r="B47" s="139"/>
      <c r="C47" s="139"/>
      <c r="D47" s="139"/>
      <c r="E47" s="139"/>
      <c r="F47" s="139"/>
      <c r="G47" s="139"/>
      <c r="H47" s="140"/>
      <c r="I47" s="142">
        <f>SUM(H39:H46)</f>
        <v>8872.0808832000002</v>
      </c>
      <c r="J47" s="2"/>
      <c r="K47" s="2"/>
      <c r="L47" s="2"/>
      <c r="M47" s="2"/>
    </row>
    <row r="48" spans="1:13" x14ac:dyDescent="0.25">
      <c r="A48" s="6"/>
      <c r="B48" s="7"/>
      <c r="C48" s="22"/>
      <c r="D48" s="8"/>
      <c r="E48" s="8"/>
      <c r="F48" s="22"/>
      <c r="G48" s="8"/>
      <c r="H48" s="8"/>
      <c r="I48" s="10"/>
      <c r="J48" s="4"/>
      <c r="K48" s="4"/>
      <c r="L48" s="4"/>
      <c r="M48" s="4"/>
    </row>
    <row r="49" spans="1:13" ht="15.75" x14ac:dyDescent="0.25">
      <c r="A49" s="135" t="s">
        <v>18</v>
      </c>
      <c r="B49" s="136"/>
      <c r="C49" s="136"/>
      <c r="D49" s="136"/>
      <c r="E49" s="136"/>
      <c r="F49" s="136"/>
      <c r="G49" s="136"/>
      <c r="H49" s="136"/>
      <c r="I49" s="137"/>
      <c r="J49" s="2"/>
      <c r="K49" s="2"/>
      <c r="L49" s="2"/>
      <c r="M49" s="2"/>
    </row>
    <row r="50" spans="1:13" x14ac:dyDescent="0.25">
      <c r="A50" s="9" t="str">
        <f>IF(C50=0,"",1+MAX(A$7:A49))</f>
        <v/>
      </c>
      <c r="B50" s="24" t="s">
        <v>18</v>
      </c>
      <c r="C50" s="35"/>
      <c r="D50" s="29"/>
      <c r="E50" s="47"/>
      <c r="F50" s="35"/>
      <c r="G50" s="15"/>
      <c r="H50" s="11"/>
      <c r="I50" s="41"/>
      <c r="J50" s="4"/>
      <c r="K50" s="4"/>
      <c r="L50" s="4"/>
      <c r="M50" s="4"/>
    </row>
    <row r="51" spans="1:13" x14ac:dyDescent="0.25">
      <c r="A51" s="9" t="str">
        <f>IF(C51=0,"",1+MAX(A$7:A50))</f>
        <v/>
      </c>
      <c r="B51" s="84" t="s">
        <v>181</v>
      </c>
      <c r="C51" s="35"/>
      <c r="D51" s="29"/>
      <c r="E51" s="47"/>
      <c r="F51" s="35"/>
      <c r="G51" s="15"/>
      <c r="H51" s="11"/>
      <c r="I51" s="41"/>
      <c r="J51" s="4"/>
      <c r="K51" s="4"/>
      <c r="L51" s="4"/>
      <c r="M51" s="4"/>
    </row>
    <row r="52" spans="1:13" x14ac:dyDescent="0.25">
      <c r="A52" s="9" t="str">
        <f>IF(C52=0,"",1+MAX(A$7:A51))</f>
        <v/>
      </c>
      <c r="B52" s="25" t="s">
        <v>182</v>
      </c>
      <c r="C52" s="35"/>
      <c r="D52" s="29"/>
      <c r="E52" s="47"/>
      <c r="F52" s="35"/>
      <c r="G52" s="12"/>
      <c r="H52" s="11"/>
      <c r="I52" s="41"/>
      <c r="J52" s="4"/>
      <c r="K52" s="4"/>
      <c r="L52" s="4"/>
      <c r="M52" s="4"/>
    </row>
    <row r="53" spans="1:13" x14ac:dyDescent="0.25">
      <c r="A53" s="9">
        <f>IF(C53=0,"",1+MAX(A$7:A52))</f>
        <v>34</v>
      </c>
      <c r="B53" s="42" t="s">
        <v>183</v>
      </c>
      <c r="C53" s="35">
        <v>20.309999999999999</v>
      </c>
      <c r="D53" s="29" t="s">
        <v>102</v>
      </c>
      <c r="E53" s="47">
        <v>0</v>
      </c>
      <c r="F53" s="35">
        <f t="shared" ref="F53:F79" si="14">(E53*C53)+C53</f>
        <v>20.309999999999999</v>
      </c>
      <c r="G53" s="12">
        <v>24.768000000000001</v>
      </c>
      <c r="H53" s="11">
        <f t="shared" ref="H53:H79" si="15">(G53)*F53</f>
        <v>503.03807999999998</v>
      </c>
      <c r="I53" s="41"/>
      <c r="J53" s="4"/>
      <c r="K53" s="4"/>
      <c r="L53" s="4"/>
      <c r="M53" s="4"/>
    </row>
    <row r="54" spans="1:13" x14ac:dyDescent="0.25">
      <c r="A54" s="9">
        <f>IF(C54=0,"",1+MAX(A$7:A53))</f>
        <v>35</v>
      </c>
      <c r="B54" s="42" t="s">
        <v>184</v>
      </c>
      <c r="C54" s="35">
        <v>86.29</v>
      </c>
      <c r="D54" s="29" t="s">
        <v>102</v>
      </c>
      <c r="E54" s="47">
        <v>0</v>
      </c>
      <c r="F54" s="35">
        <f t="shared" si="14"/>
        <v>86.29</v>
      </c>
      <c r="G54" s="12">
        <v>19.974193548387099</v>
      </c>
      <c r="H54" s="11">
        <f t="shared" si="15"/>
        <v>1723.5731612903228</v>
      </c>
      <c r="I54" s="41"/>
      <c r="J54" s="4"/>
      <c r="K54" s="4"/>
      <c r="L54" s="4"/>
      <c r="M54" s="4"/>
    </row>
    <row r="55" spans="1:13" x14ac:dyDescent="0.25">
      <c r="A55" s="9" t="str">
        <f>IF(C55=0,"",1+MAX(A$7:A54))</f>
        <v/>
      </c>
      <c r="B55" s="25" t="s">
        <v>139</v>
      </c>
      <c r="C55" s="35"/>
      <c r="D55" s="29"/>
      <c r="E55" s="47"/>
      <c r="F55" s="35"/>
      <c r="G55" s="12"/>
      <c r="H55" s="11"/>
      <c r="I55" s="41"/>
      <c r="J55" s="4"/>
      <c r="K55" s="4"/>
      <c r="L55" s="4"/>
      <c r="M55" s="4"/>
    </row>
    <row r="56" spans="1:13" x14ac:dyDescent="0.25">
      <c r="A56" s="9">
        <f>IF(C56=0,"",1+MAX(A$7:A55))</f>
        <v>36</v>
      </c>
      <c r="B56" s="42" t="s">
        <v>185</v>
      </c>
      <c r="C56" s="35">
        <v>10.92</v>
      </c>
      <c r="D56" s="29" t="s">
        <v>102</v>
      </c>
      <c r="E56" s="47">
        <v>0</v>
      </c>
      <c r="F56" s="35">
        <f t="shared" si="14"/>
        <v>10.92</v>
      </c>
      <c r="G56" s="12">
        <v>44.955280000000002</v>
      </c>
      <c r="H56" s="11">
        <f t="shared" si="15"/>
        <v>490.91165760000001</v>
      </c>
      <c r="I56" s="41"/>
      <c r="J56" s="4"/>
      <c r="K56" s="4"/>
      <c r="L56" s="4"/>
      <c r="M56" s="4"/>
    </row>
    <row r="57" spans="1:13" x14ac:dyDescent="0.25">
      <c r="A57" s="9" t="str">
        <f>IF(C57=0,"",1+MAX(A$7:A56))</f>
        <v/>
      </c>
      <c r="B57" s="25" t="s">
        <v>143</v>
      </c>
      <c r="C57" s="35"/>
      <c r="D57" s="29"/>
      <c r="E57" s="47"/>
      <c r="F57" s="35"/>
      <c r="G57" s="12"/>
      <c r="H57" s="11"/>
      <c r="I57" s="41"/>
      <c r="J57" s="4"/>
      <c r="K57" s="4"/>
      <c r="L57" s="4"/>
      <c r="M57" s="4"/>
    </row>
    <row r="58" spans="1:13" x14ac:dyDescent="0.25">
      <c r="A58" s="9">
        <f>IF(C58=0,"",1+MAX(A$7:A57))</f>
        <v>37</v>
      </c>
      <c r="B58" s="26" t="s">
        <v>155</v>
      </c>
      <c r="C58" s="35">
        <v>24</v>
      </c>
      <c r="D58" s="29" t="s">
        <v>107</v>
      </c>
      <c r="E58" s="47">
        <v>0</v>
      </c>
      <c r="F58" s="35">
        <f t="shared" si="14"/>
        <v>24</v>
      </c>
      <c r="G58" s="12">
        <v>44.955280000000002</v>
      </c>
      <c r="H58" s="11">
        <f t="shared" si="15"/>
        <v>1078.9267199999999</v>
      </c>
      <c r="I58" s="41"/>
      <c r="J58" s="4"/>
      <c r="K58" s="4"/>
      <c r="L58" s="4"/>
      <c r="M58" s="4"/>
    </row>
    <row r="59" spans="1:13" x14ac:dyDescent="0.25">
      <c r="A59" s="9" t="str">
        <f>IF(C59=0,"",1+MAX(A$7:A58))</f>
        <v/>
      </c>
      <c r="B59" s="25" t="s">
        <v>142</v>
      </c>
      <c r="C59" s="35"/>
      <c r="D59" s="29"/>
      <c r="E59" s="47"/>
      <c r="F59" s="35"/>
      <c r="G59" s="12"/>
      <c r="H59" s="11"/>
      <c r="I59" s="41"/>
      <c r="J59" s="4"/>
      <c r="K59" s="4"/>
      <c r="L59" s="4"/>
      <c r="M59" s="4"/>
    </row>
    <row r="60" spans="1:13" x14ac:dyDescent="0.25">
      <c r="A60" s="9">
        <f>IF(C60=0,"",1+MAX(A$7:A59))</f>
        <v>38</v>
      </c>
      <c r="B60" s="26" t="s">
        <v>154</v>
      </c>
      <c r="C60" s="35">
        <v>19.2</v>
      </c>
      <c r="D60" s="29" t="s">
        <v>107</v>
      </c>
      <c r="E60" s="47">
        <v>0</v>
      </c>
      <c r="F60" s="35">
        <f t="shared" si="14"/>
        <v>19.2</v>
      </c>
      <c r="G60" s="12">
        <v>44.955280000000002</v>
      </c>
      <c r="H60" s="11">
        <f t="shared" si="15"/>
        <v>863.14137600000004</v>
      </c>
      <c r="I60" s="41"/>
      <c r="J60" s="4"/>
      <c r="K60" s="4"/>
      <c r="L60" s="4"/>
      <c r="M60" s="4"/>
    </row>
    <row r="61" spans="1:13" x14ac:dyDescent="0.25">
      <c r="A61" s="9" t="str">
        <f>IF(C61=0,"",1+MAX(A$7:A60))</f>
        <v/>
      </c>
      <c r="B61" s="25" t="s">
        <v>186</v>
      </c>
      <c r="C61" s="35"/>
      <c r="D61" s="29"/>
      <c r="E61" s="47"/>
      <c r="F61" s="35"/>
      <c r="G61" s="12"/>
      <c r="H61" s="11"/>
      <c r="I61" s="41"/>
      <c r="J61" s="4"/>
      <c r="K61" s="4"/>
      <c r="L61" s="4"/>
      <c r="M61" s="4"/>
    </row>
    <row r="62" spans="1:13" x14ac:dyDescent="0.25">
      <c r="A62" s="9">
        <f>IF(C62=0,"",1+MAX(A$7:A61))</f>
        <v>39</v>
      </c>
      <c r="B62" s="26" t="s">
        <v>187</v>
      </c>
      <c r="C62" s="35">
        <v>207.4</v>
      </c>
      <c r="D62" s="29" t="s">
        <v>107</v>
      </c>
      <c r="E62" s="47">
        <v>0</v>
      </c>
      <c r="F62" s="35">
        <f t="shared" si="14"/>
        <v>207.4</v>
      </c>
      <c r="G62" s="12">
        <v>44.955280000000002</v>
      </c>
      <c r="H62" s="11">
        <f t="shared" si="15"/>
        <v>9323.7250720000011</v>
      </c>
      <c r="I62" s="41"/>
      <c r="J62" s="4"/>
      <c r="K62" s="4"/>
      <c r="L62" s="4"/>
      <c r="M62" s="4"/>
    </row>
    <row r="63" spans="1:13" x14ac:dyDescent="0.25">
      <c r="A63" s="9" t="str">
        <f>IF(C63=0,"",1+MAX(A$7:A62))</f>
        <v/>
      </c>
      <c r="B63" s="25" t="s">
        <v>147</v>
      </c>
      <c r="C63" s="35"/>
      <c r="D63" s="29"/>
      <c r="E63" s="47"/>
      <c r="F63" s="35"/>
      <c r="G63" s="12"/>
      <c r="H63" s="11"/>
      <c r="I63" s="41"/>
      <c r="J63" s="4"/>
      <c r="K63" s="4"/>
      <c r="L63" s="4"/>
      <c r="M63" s="4"/>
    </row>
    <row r="64" spans="1:13" x14ac:dyDescent="0.25">
      <c r="A64" s="9">
        <f>IF(C64=0,"",1+MAX(A$7:A63))</f>
        <v>40</v>
      </c>
      <c r="B64" s="26" t="s">
        <v>188</v>
      </c>
      <c r="C64" s="35">
        <v>28.8</v>
      </c>
      <c r="D64" s="29" t="s">
        <v>107</v>
      </c>
      <c r="E64" s="47">
        <v>0</v>
      </c>
      <c r="F64" s="35">
        <f t="shared" si="14"/>
        <v>28.8</v>
      </c>
      <c r="G64" s="12">
        <v>44.955280000000002</v>
      </c>
      <c r="H64" s="11">
        <f t="shared" si="15"/>
        <v>1294.7120640000001</v>
      </c>
      <c r="I64" s="41"/>
      <c r="J64" s="4"/>
      <c r="K64" s="4"/>
      <c r="L64" s="4"/>
      <c r="M64" s="4"/>
    </row>
    <row r="65" spans="1:13" x14ac:dyDescent="0.25">
      <c r="A65" s="9" t="str">
        <f>IF(C65=0,"",1+MAX(A$7:A64))</f>
        <v/>
      </c>
      <c r="B65" s="25" t="s">
        <v>189</v>
      </c>
      <c r="C65" s="35"/>
      <c r="D65" s="29"/>
      <c r="E65" s="47"/>
      <c r="F65" s="35"/>
      <c r="G65" s="12"/>
      <c r="H65" s="11"/>
      <c r="I65" s="41"/>
      <c r="J65" s="4"/>
      <c r="K65" s="4"/>
      <c r="L65" s="4"/>
      <c r="M65" s="4"/>
    </row>
    <row r="66" spans="1:13" x14ac:dyDescent="0.25">
      <c r="A66" s="9">
        <f>IF(C66=0,"",1+MAX(A$7:A65))</f>
        <v>41</v>
      </c>
      <c r="B66" s="26" t="s">
        <v>190</v>
      </c>
      <c r="C66" s="35">
        <v>52.716000000000001</v>
      </c>
      <c r="D66" s="29" t="s">
        <v>107</v>
      </c>
      <c r="E66" s="47">
        <v>0</v>
      </c>
      <c r="F66" s="35">
        <f t="shared" si="14"/>
        <v>52.716000000000001</v>
      </c>
      <c r="G66" s="12">
        <v>44.955280000000002</v>
      </c>
      <c r="H66" s="11">
        <f t="shared" si="15"/>
        <v>2369.86254048</v>
      </c>
      <c r="I66" s="41"/>
      <c r="J66" s="4"/>
      <c r="K66" s="4"/>
      <c r="L66" s="4"/>
      <c r="M66" s="4"/>
    </row>
    <row r="67" spans="1:13" x14ac:dyDescent="0.25">
      <c r="A67" s="9" t="str">
        <f>IF(C67=0,"",1+MAX(A$7:A66))</f>
        <v/>
      </c>
      <c r="B67" s="84" t="s">
        <v>101</v>
      </c>
      <c r="C67" s="35"/>
      <c r="D67" s="29"/>
      <c r="E67" s="47"/>
      <c r="F67" s="35"/>
      <c r="G67" s="12"/>
      <c r="H67" s="11"/>
      <c r="I67" s="41"/>
      <c r="J67" s="4"/>
      <c r="K67" s="4"/>
      <c r="L67" s="4"/>
      <c r="M67" s="4"/>
    </row>
    <row r="68" spans="1:13" x14ac:dyDescent="0.25">
      <c r="A68" s="9" t="str">
        <f>IF(C68=0,"",1+MAX(A$7:A67))</f>
        <v/>
      </c>
      <c r="B68" s="25" t="s">
        <v>182</v>
      </c>
      <c r="C68" s="35"/>
      <c r="D68" s="29"/>
      <c r="E68" s="47"/>
      <c r="F68" s="35"/>
      <c r="G68" s="12"/>
      <c r="H68" s="11"/>
      <c r="I68" s="41"/>
      <c r="J68" s="4"/>
      <c r="K68" s="4"/>
      <c r="L68" s="4"/>
      <c r="M68" s="4"/>
    </row>
    <row r="69" spans="1:13" x14ac:dyDescent="0.25">
      <c r="A69" s="9">
        <f>IF(C69=0,"",1+MAX(A$7:A68))</f>
        <v>42</v>
      </c>
      <c r="B69" s="42" t="s">
        <v>191</v>
      </c>
      <c r="C69" s="35">
        <v>75.790000000000006</v>
      </c>
      <c r="D69" s="29" t="s">
        <v>102</v>
      </c>
      <c r="E69" s="47">
        <v>0</v>
      </c>
      <c r="F69" s="35">
        <f t="shared" si="14"/>
        <v>75.790000000000006</v>
      </c>
      <c r="G69" s="12">
        <v>32.757677419354842</v>
      </c>
      <c r="H69" s="11">
        <f t="shared" si="15"/>
        <v>2482.7043716129037</v>
      </c>
      <c r="I69" s="41"/>
      <c r="J69" s="4"/>
      <c r="K69" s="4"/>
      <c r="L69" s="4"/>
      <c r="M69" s="4"/>
    </row>
    <row r="70" spans="1:13" x14ac:dyDescent="0.25">
      <c r="A70" s="9">
        <f>IF(C70=0,"",1+MAX(A$7:A69))</f>
        <v>43</v>
      </c>
      <c r="B70" s="42" t="s">
        <v>192</v>
      </c>
      <c r="C70" s="35">
        <v>12.49</v>
      </c>
      <c r="D70" s="29" t="s">
        <v>102</v>
      </c>
      <c r="E70" s="47">
        <v>0</v>
      </c>
      <c r="F70" s="35">
        <f t="shared" si="14"/>
        <v>12.49</v>
      </c>
      <c r="G70" s="12">
        <v>43.943225806451615</v>
      </c>
      <c r="H70" s="11">
        <f t="shared" si="15"/>
        <v>548.85089032258065</v>
      </c>
      <c r="I70" s="41"/>
      <c r="J70" s="4"/>
      <c r="K70" s="4"/>
      <c r="L70" s="4"/>
      <c r="M70" s="4"/>
    </row>
    <row r="71" spans="1:13" x14ac:dyDescent="0.25">
      <c r="A71" s="9">
        <f>IF(C71=0,"",1+MAX(A$7:A70))</f>
        <v>44</v>
      </c>
      <c r="B71" s="42" t="s">
        <v>193</v>
      </c>
      <c r="C71" s="35">
        <v>4.4400000000000004</v>
      </c>
      <c r="D71" s="29" t="s">
        <v>102</v>
      </c>
      <c r="E71" s="47">
        <v>0</v>
      </c>
      <c r="F71" s="35">
        <f t="shared" si="14"/>
        <v>4.4400000000000004</v>
      </c>
      <c r="G71" s="12">
        <v>59.922580645161297</v>
      </c>
      <c r="H71" s="11">
        <f t="shared" si="15"/>
        <v>266.05625806451616</v>
      </c>
      <c r="I71" s="41"/>
      <c r="J71" s="4"/>
      <c r="K71" s="4"/>
      <c r="L71" s="4"/>
      <c r="M71" s="4"/>
    </row>
    <row r="72" spans="1:13" x14ac:dyDescent="0.25">
      <c r="A72" s="9" t="str">
        <f>IF(C72=0,"",1+MAX(A$7:A71))</f>
        <v/>
      </c>
      <c r="B72" s="25" t="s">
        <v>194</v>
      </c>
      <c r="C72" s="35"/>
      <c r="D72" s="29"/>
      <c r="E72" s="47"/>
      <c r="F72" s="35"/>
      <c r="G72" s="12"/>
      <c r="H72" s="11"/>
      <c r="I72" s="41"/>
      <c r="J72" s="4"/>
      <c r="K72" s="4"/>
      <c r="L72" s="4"/>
      <c r="M72" s="4"/>
    </row>
    <row r="73" spans="1:13" x14ac:dyDescent="0.25">
      <c r="A73" s="9">
        <f>IF(C73=0,"",1+MAX(A$7:A72))</f>
        <v>45</v>
      </c>
      <c r="B73" s="42" t="s">
        <v>195</v>
      </c>
      <c r="C73" s="35">
        <v>36.75</v>
      </c>
      <c r="D73" s="29" t="s">
        <v>102</v>
      </c>
      <c r="E73" s="47">
        <v>0</v>
      </c>
      <c r="F73" s="35">
        <f t="shared" si="14"/>
        <v>36.75</v>
      </c>
      <c r="G73" s="12">
        <v>16.77832258064516</v>
      </c>
      <c r="H73" s="11">
        <f t="shared" si="15"/>
        <v>616.60335483870961</v>
      </c>
      <c r="I73" s="41"/>
      <c r="J73" s="4"/>
      <c r="K73" s="4"/>
      <c r="L73" s="4"/>
      <c r="M73" s="4"/>
    </row>
    <row r="74" spans="1:13" x14ac:dyDescent="0.25">
      <c r="A74" s="9">
        <f>IF(C74=0,"",1+MAX(A$7:A73))</f>
        <v>46</v>
      </c>
      <c r="B74" s="42" t="s">
        <v>196</v>
      </c>
      <c r="C74" s="35">
        <v>5.76</v>
      </c>
      <c r="D74" s="29" t="s">
        <v>102</v>
      </c>
      <c r="E74" s="47">
        <v>0</v>
      </c>
      <c r="F74" s="35">
        <f t="shared" si="14"/>
        <v>5.76</v>
      </c>
      <c r="G74" s="12">
        <v>27.963870967741933</v>
      </c>
      <c r="H74" s="11">
        <f t="shared" si="15"/>
        <v>161.07189677419353</v>
      </c>
      <c r="I74" s="41"/>
      <c r="J74" s="4"/>
      <c r="K74" s="4"/>
      <c r="L74" s="4"/>
      <c r="M74" s="4"/>
    </row>
    <row r="75" spans="1:13" x14ac:dyDescent="0.25">
      <c r="A75" s="9">
        <f>IF(C75=0,"",1+MAX(A$7:A74))</f>
        <v>47</v>
      </c>
      <c r="B75" s="42" t="s">
        <v>197</v>
      </c>
      <c r="C75" s="35">
        <v>52.89</v>
      </c>
      <c r="D75" s="29" t="s">
        <v>102</v>
      </c>
      <c r="E75" s="47">
        <v>0</v>
      </c>
      <c r="F75" s="35">
        <f t="shared" si="14"/>
        <v>52.89</v>
      </c>
      <c r="G75" s="12">
        <v>39.149419354838713</v>
      </c>
      <c r="H75" s="11">
        <f t="shared" si="15"/>
        <v>2070.6127896774196</v>
      </c>
      <c r="I75" s="41"/>
      <c r="J75" s="4"/>
      <c r="K75" s="4"/>
      <c r="L75" s="4"/>
      <c r="M75" s="4"/>
    </row>
    <row r="76" spans="1:13" x14ac:dyDescent="0.25">
      <c r="A76" s="9" t="str">
        <f>IF(C76=0,"",1+MAX(A$7:A75))</f>
        <v/>
      </c>
      <c r="B76" s="25" t="s">
        <v>198</v>
      </c>
      <c r="C76" s="35"/>
      <c r="D76" s="29"/>
      <c r="E76" s="47"/>
      <c r="F76" s="35"/>
      <c r="G76" s="12"/>
      <c r="H76" s="11"/>
      <c r="I76" s="41"/>
      <c r="J76" s="4"/>
      <c r="K76" s="4"/>
      <c r="L76" s="4"/>
      <c r="M76" s="4"/>
    </row>
    <row r="77" spans="1:13" x14ac:dyDescent="0.25">
      <c r="A77" s="9">
        <f>IF(C77=0,"",1+MAX(A$7:A76))</f>
        <v>48</v>
      </c>
      <c r="B77" s="26" t="s">
        <v>199</v>
      </c>
      <c r="C77" s="35">
        <v>278.39999999999998</v>
      </c>
      <c r="D77" s="29" t="s">
        <v>107</v>
      </c>
      <c r="E77" s="47">
        <v>0</v>
      </c>
      <c r="F77" s="35">
        <f t="shared" si="14"/>
        <v>278.39999999999998</v>
      </c>
      <c r="G77" s="12">
        <v>44.955280000000002</v>
      </c>
      <c r="H77" s="11">
        <f t="shared" si="15"/>
        <v>12515.549951999999</v>
      </c>
      <c r="I77" s="41"/>
      <c r="J77" s="4"/>
      <c r="K77" s="4"/>
      <c r="L77" s="4"/>
      <c r="M77" s="4"/>
    </row>
    <row r="78" spans="1:13" x14ac:dyDescent="0.25">
      <c r="A78" s="9" t="str">
        <f>IF(C78=0,"",1+MAX(A$7:A77))</f>
        <v/>
      </c>
      <c r="B78" s="25" t="s">
        <v>149</v>
      </c>
      <c r="C78" s="35"/>
      <c r="D78" s="29"/>
      <c r="E78" s="47"/>
      <c r="F78" s="35"/>
      <c r="G78" s="12"/>
      <c r="H78" s="11"/>
      <c r="I78" s="41"/>
      <c r="J78" s="4"/>
      <c r="K78" s="4"/>
      <c r="L78" s="4"/>
      <c r="M78" s="4"/>
    </row>
    <row r="79" spans="1:13" x14ac:dyDescent="0.25">
      <c r="A79" s="9">
        <f>IF(C79=0,"",1+MAX(A$7:A78))</f>
        <v>49</v>
      </c>
      <c r="B79" s="42" t="s">
        <v>200</v>
      </c>
      <c r="C79" s="35">
        <v>5.120000000000001</v>
      </c>
      <c r="D79" s="29" t="s">
        <v>107</v>
      </c>
      <c r="E79" s="47">
        <v>0</v>
      </c>
      <c r="F79" s="35">
        <f t="shared" si="14"/>
        <v>5.120000000000001</v>
      </c>
      <c r="G79" s="12">
        <v>44.955280000000002</v>
      </c>
      <c r="H79" s="11">
        <f t="shared" si="15"/>
        <v>230.17103360000004</v>
      </c>
      <c r="I79" s="41"/>
      <c r="J79" s="4"/>
      <c r="K79" s="4"/>
      <c r="L79" s="4"/>
      <c r="M79" s="4"/>
    </row>
    <row r="80" spans="1:13" ht="15.75" x14ac:dyDescent="0.25">
      <c r="A80" s="138" t="s">
        <v>7</v>
      </c>
      <c r="B80" s="139"/>
      <c r="C80" s="139"/>
      <c r="D80" s="139"/>
      <c r="E80" s="139"/>
      <c r="F80" s="139"/>
      <c r="G80" s="139"/>
      <c r="H80" s="140"/>
      <c r="I80" s="141">
        <f>SUM(H50:H79)</f>
        <v>36539.511218260646</v>
      </c>
      <c r="J80" s="2"/>
      <c r="K80" s="2"/>
      <c r="L80" s="2"/>
      <c r="M80" s="2"/>
    </row>
    <row r="81" spans="1:13" x14ac:dyDescent="0.25">
      <c r="A81" s="6"/>
      <c r="B81" s="7"/>
      <c r="C81" s="22"/>
      <c r="D81" s="8"/>
      <c r="E81" s="8"/>
      <c r="F81" s="22"/>
      <c r="G81" s="8"/>
      <c r="H81" s="8"/>
      <c r="I81" s="10"/>
      <c r="J81" s="4"/>
      <c r="K81" s="4"/>
      <c r="L81" s="4"/>
      <c r="M81" s="4"/>
    </row>
    <row r="82" spans="1:13" ht="15.75" x14ac:dyDescent="0.25">
      <c r="A82" s="135" t="s">
        <v>19</v>
      </c>
      <c r="B82" s="136"/>
      <c r="C82" s="136"/>
      <c r="D82" s="136"/>
      <c r="E82" s="136"/>
      <c r="F82" s="136"/>
      <c r="G82" s="136"/>
      <c r="H82" s="136"/>
      <c r="I82" s="137"/>
      <c r="J82" s="2"/>
      <c r="K82" s="2"/>
      <c r="L82" s="2"/>
      <c r="M82" s="2"/>
    </row>
    <row r="83" spans="1:13" x14ac:dyDescent="0.25">
      <c r="A83" s="9" t="str">
        <f>IF(C83=0,"",1+MAX(A$7:A82))</f>
        <v/>
      </c>
      <c r="B83" s="84" t="s">
        <v>181</v>
      </c>
      <c r="C83" s="35"/>
      <c r="D83" s="29"/>
      <c r="E83" s="47"/>
      <c r="F83" s="35"/>
      <c r="G83" s="15"/>
      <c r="H83" s="11"/>
      <c r="I83" s="41"/>
      <c r="J83" s="4"/>
      <c r="K83" s="4"/>
      <c r="L83" s="4"/>
      <c r="M83" s="4"/>
    </row>
    <row r="84" spans="1:13" x14ac:dyDescent="0.25">
      <c r="A84" s="9" t="str">
        <f>IF(C84=0,"",1+MAX(A$7:A83))</f>
        <v/>
      </c>
      <c r="B84" s="25" t="s">
        <v>145</v>
      </c>
      <c r="C84" s="35"/>
      <c r="D84" s="29"/>
      <c r="E84" s="47"/>
      <c r="F84" s="35"/>
      <c r="G84" s="15"/>
      <c r="H84" s="11"/>
      <c r="I84" s="41"/>
      <c r="J84" s="4"/>
      <c r="K84" s="4"/>
      <c r="L84" s="4"/>
      <c r="M84" s="4"/>
    </row>
    <row r="85" spans="1:13" ht="38.25" x14ac:dyDescent="0.25">
      <c r="A85" s="9">
        <f>IF(C85=0,"",1+MAX(A$7:A84))</f>
        <v>50</v>
      </c>
      <c r="B85" s="26" t="s">
        <v>201</v>
      </c>
      <c r="C85" s="35">
        <v>123</v>
      </c>
      <c r="D85" s="29" t="s">
        <v>102</v>
      </c>
      <c r="E85" s="47">
        <v>0</v>
      </c>
      <c r="F85" s="35">
        <f t="shared" ref="F85" si="16">(E85*C85)+C85</f>
        <v>123</v>
      </c>
      <c r="G85" s="12">
        <v>97.207439999999991</v>
      </c>
      <c r="H85" s="11">
        <f>(G85)*F85</f>
        <v>11956.515119999998</v>
      </c>
      <c r="I85" s="41"/>
      <c r="J85" s="4"/>
      <c r="K85" s="4"/>
      <c r="L85" s="4"/>
      <c r="M85" s="4"/>
    </row>
    <row r="86" spans="1:13" x14ac:dyDescent="0.25">
      <c r="A86" s="9" t="str">
        <f>IF(C86=0,"",1+MAX(A$7:A85))</f>
        <v/>
      </c>
      <c r="B86" s="25" t="s">
        <v>143</v>
      </c>
      <c r="C86" s="35"/>
      <c r="D86" s="29"/>
      <c r="E86" s="47"/>
      <c r="F86" s="35"/>
      <c r="G86" s="12"/>
      <c r="H86" s="11"/>
      <c r="I86" s="41"/>
      <c r="J86" s="4"/>
      <c r="K86" s="4"/>
      <c r="L86" s="4"/>
      <c r="M86" s="4"/>
    </row>
    <row r="87" spans="1:13" ht="38.25" x14ac:dyDescent="0.25">
      <c r="A87" s="9">
        <f>IF(C87=0,"",1+MAX(A$7:A86))</f>
        <v>51</v>
      </c>
      <c r="B87" s="26" t="s">
        <v>202</v>
      </c>
      <c r="C87" s="35">
        <v>3.0509999999999997</v>
      </c>
      <c r="D87" s="29" t="s">
        <v>146</v>
      </c>
      <c r="E87" s="47">
        <v>0</v>
      </c>
      <c r="F87" s="35">
        <f t="shared" ref="F87:F118" si="17">(E87*C87)+C87</f>
        <v>3.0509999999999997</v>
      </c>
      <c r="G87" s="12">
        <v>451.4</v>
      </c>
      <c r="H87" s="11">
        <f t="shared" ref="H87:H118" si="18">(G87)*F87</f>
        <v>1377.2213999999999</v>
      </c>
      <c r="I87" s="41"/>
      <c r="J87" s="4"/>
      <c r="K87" s="4"/>
      <c r="L87" s="4"/>
      <c r="M87" s="4"/>
    </row>
    <row r="88" spans="1:13" ht="38.25" x14ac:dyDescent="0.25">
      <c r="A88" s="9">
        <f>IF(C88=0,"",1+MAX(A$7:A87))</f>
        <v>52</v>
      </c>
      <c r="B88" s="26" t="s">
        <v>203</v>
      </c>
      <c r="C88" s="35">
        <v>5.548</v>
      </c>
      <c r="D88" s="29" t="s">
        <v>146</v>
      </c>
      <c r="E88" s="47">
        <v>0</v>
      </c>
      <c r="F88" s="35">
        <f t="shared" si="17"/>
        <v>5.548</v>
      </c>
      <c r="G88" s="12">
        <v>451.4</v>
      </c>
      <c r="H88" s="11">
        <f t="shared" si="18"/>
        <v>2504.3671999999997</v>
      </c>
      <c r="I88" s="41"/>
      <c r="J88" s="4"/>
      <c r="K88" s="4"/>
      <c r="L88" s="4"/>
      <c r="M88" s="4"/>
    </row>
    <row r="89" spans="1:13" x14ac:dyDescent="0.25">
      <c r="A89" s="9" t="str">
        <f>IF(C89=0,"",1+MAX(A$7:A88))</f>
        <v/>
      </c>
      <c r="B89" s="25" t="s">
        <v>142</v>
      </c>
      <c r="C89" s="35"/>
      <c r="D89" s="29"/>
      <c r="E89" s="47"/>
      <c r="F89" s="35"/>
      <c r="G89" s="12"/>
      <c r="H89" s="11"/>
      <c r="I89" s="41"/>
      <c r="J89" s="4"/>
      <c r="K89" s="4"/>
      <c r="L89" s="4"/>
      <c r="M89" s="4"/>
    </row>
    <row r="90" spans="1:13" ht="38.25" x14ac:dyDescent="0.25">
      <c r="A90" s="9">
        <f>IF(C90=0,"",1+MAX(A$7:A89))</f>
        <v>53</v>
      </c>
      <c r="B90" s="26" t="s">
        <v>204</v>
      </c>
      <c r="C90" s="35">
        <v>9.6</v>
      </c>
      <c r="D90" s="29" t="s">
        <v>146</v>
      </c>
      <c r="E90" s="47">
        <v>0</v>
      </c>
      <c r="F90" s="35">
        <f t="shared" si="17"/>
        <v>9.6</v>
      </c>
      <c r="G90" s="12">
        <v>451.4</v>
      </c>
      <c r="H90" s="11">
        <f t="shared" si="18"/>
        <v>4333.4399999999996</v>
      </c>
      <c r="I90" s="41"/>
      <c r="J90" s="4"/>
      <c r="K90" s="4"/>
      <c r="L90" s="4"/>
      <c r="M90" s="4"/>
    </row>
    <row r="91" spans="1:13" ht="38.25" x14ac:dyDescent="0.25">
      <c r="A91" s="9">
        <f>IF(C91=0,"",1+MAX(A$7:A90))</f>
        <v>54</v>
      </c>
      <c r="B91" s="26" t="s">
        <v>205</v>
      </c>
      <c r="C91" s="35">
        <v>5.76</v>
      </c>
      <c r="D91" s="29" t="s">
        <v>146</v>
      </c>
      <c r="E91" s="47">
        <v>0</v>
      </c>
      <c r="F91" s="35">
        <f t="shared" si="17"/>
        <v>5.76</v>
      </c>
      <c r="G91" s="12">
        <v>451.4</v>
      </c>
      <c r="H91" s="11">
        <f t="shared" si="18"/>
        <v>2600.0639999999999</v>
      </c>
      <c r="I91" s="41"/>
      <c r="J91" s="4"/>
      <c r="K91" s="4"/>
      <c r="L91" s="4"/>
      <c r="M91" s="4"/>
    </row>
    <row r="92" spans="1:13" ht="38.25" x14ac:dyDescent="0.25">
      <c r="A92" s="9">
        <f>IF(C92=0,"",1+MAX(A$7:A91))</f>
        <v>55</v>
      </c>
      <c r="B92" s="26" t="s">
        <v>206</v>
      </c>
      <c r="C92" s="35">
        <v>3.84</v>
      </c>
      <c r="D92" s="29" t="s">
        <v>146</v>
      </c>
      <c r="E92" s="47">
        <v>0</v>
      </c>
      <c r="F92" s="35">
        <f t="shared" si="17"/>
        <v>3.84</v>
      </c>
      <c r="G92" s="12">
        <v>451.4</v>
      </c>
      <c r="H92" s="11">
        <f t="shared" si="18"/>
        <v>1733.3759999999997</v>
      </c>
      <c r="I92" s="41"/>
      <c r="J92" s="4"/>
      <c r="K92" s="4"/>
      <c r="L92" s="4"/>
      <c r="M92" s="4"/>
    </row>
    <row r="93" spans="1:13" x14ac:dyDescent="0.25">
      <c r="A93" s="9" t="str">
        <f>IF(C93=0,"",1+MAX(A$7:A92))</f>
        <v/>
      </c>
      <c r="B93" s="25" t="s">
        <v>186</v>
      </c>
      <c r="C93" s="35"/>
      <c r="D93" s="29"/>
      <c r="E93" s="47"/>
      <c r="F93" s="35"/>
      <c r="G93" s="12"/>
      <c r="H93" s="11"/>
      <c r="I93" s="41"/>
      <c r="J93" s="4"/>
      <c r="K93" s="4"/>
      <c r="L93" s="4"/>
      <c r="M93" s="4"/>
    </row>
    <row r="94" spans="1:13" ht="38.25" x14ac:dyDescent="0.25">
      <c r="A94" s="9">
        <f>IF(C94=0,"",1+MAX(A$7:A93))</f>
        <v>56</v>
      </c>
      <c r="B94" s="26" t="s">
        <v>207</v>
      </c>
      <c r="C94" s="35">
        <v>18.668474999999997</v>
      </c>
      <c r="D94" s="29" t="s">
        <v>146</v>
      </c>
      <c r="E94" s="47">
        <v>0</v>
      </c>
      <c r="F94" s="35">
        <f t="shared" si="17"/>
        <v>18.668474999999997</v>
      </c>
      <c r="G94" s="12">
        <v>451.4</v>
      </c>
      <c r="H94" s="11">
        <f t="shared" si="18"/>
        <v>8426.9496149999977</v>
      </c>
      <c r="I94" s="41"/>
      <c r="J94" s="4"/>
      <c r="K94" s="4"/>
      <c r="L94" s="4"/>
      <c r="M94" s="4"/>
    </row>
    <row r="95" spans="1:13" ht="38.25" x14ac:dyDescent="0.25">
      <c r="A95" s="9">
        <f>IF(C95=0,"",1+MAX(A$7:A94))</f>
        <v>57</v>
      </c>
      <c r="B95" s="26" t="s">
        <v>208</v>
      </c>
      <c r="C95" s="35">
        <v>12.4488</v>
      </c>
      <c r="D95" s="29" t="s">
        <v>146</v>
      </c>
      <c r="E95" s="47">
        <v>0</v>
      </c>
      <c r="F95" s="35">
        <f t="shared" si="17"/>
        <v>12.4488</v>
      </c>
      <c r="G95" s="12">
        <v>451.4</v>
      </c>
      <c r="H95" s="11">
        <f t="shared" si="18"/>
        <v>5619.38832</v>
      </c>
      <c r="I95" s="41"/>
      <c r="J95" s="4"/>
      <c r="K95" s="4"/>
      <c r="L95" s="4"/>
      <c r="M95" s="4"/>
    </row>
    <row r="96" spans="1:13" x14ac:dyDescent="0.25">
      <c r="A96" s="9" t="str">
        <f>IF(C96=0,"",1+MAX(A$7:A95))</f>
        <v/>
      </c>
      <c r="B96" s="25" t="s">
        <v>147</v>
      </c>
      <c r="C96" s="35"/>
      <c r="D96" s="29"/>
      <c r="E96" s="47"/>
      <c r="F96" s="35"/>
      <c r="G96" s="12"/>
      <c r="H96" s="11"/>
      <c r="I96" s="41"/>
      <c r="J96" s="4"/>
      <c r="K96" s="4"/>
      <c r="L96" s="4"/>
      <c r="M96" s="4"/>
    </row>
    <row r="97" spans="1:13" ht="38.25" x14ac:dyDescent="0.25">
      <c r="A97" s="9">
        <f>IF(C97=0,"",1+MAX(A$7:A96))</f>
        <v>58</v>
      </c>
      <c r="B97" s="26" t="s">
        <v>209</v>
      </c>
      <c r="C97" s="35">
        <v>15.75</v>
      </c>
      <c r="D97" s="29" t="s">
        <v>146</v>
      </c>
      <c r="E97" s="47">
        <v>0</v>
      </c>
      <c r="F97" s="35">
        <f t="shared" si="17"/>
        <v>15.75</v>
      </c>
      <c r="G97" s="12">
        <v>451.4</v>
      </c>
      <c r="H97" s="11">
        <f t="shared" si="18"/>
        <v>7109.5499999999993</v>
      </c>
      <c r="I97" s="41"/>
      <c r="J97" s="4"/>
      <c r="K97" s="4"/>
      <c r="L97" s="4"/>
      <c r="M97" s="4"/>
    </row>
    <row r="98" spans="1:13" ht="38.25" x14ac:dyDescent="0.25">
      <c r="A98" s="9">
        <f>IF(C98=0,"",1+MAX(A$7:A97))</f>
        <v>59</v>
      </c>
      <c r="B98" s="26" t="s">
        <v>210</v>
      </c>
      <c r="C98" s="35">
        <v>13</v>
      </c>
      <c r="D98" s="29" t="s">
        <v>146</v>
      </c>
      <c r="E98" s="47">
        <v>0</v>
      </c>
      <c r="F98" s="35">
        <f t="shared" si="17"/>
        <v>13</v>
      </c>
      <c r="G98" s="12">
        <v>451.4</v>
      </c>
      <c r="H98" s="11">
        <f t="shared" si="18"/>
        <v>5868.2</v>
      </c>
      <c r="I98" s="41"/>
      <c r="J98" s="4"/>
      <c r="K98" s="4"/>
      <c r="L98" s="4"/>
      <c r="M98" s="4"/>
    </row>
    <row r="99" spans="1:13" x14ac:dyDescent="0.25">
      <c r="A99" s="9" t="str">
        <f>IF(C99=0,"",1+MAX(A$7:A98))</f>
        <v/>
      </c>
      <c r="B99" s="25" t="s">
        <v>189</v>
      </c>
      <c r="C99" s="35"/>
      <c r="D99" s="29"/>
      <c r="E99" s="47"/>
      <c r="F99" s="35"/>
      <c r="G99" s="12"/>
      <c r="H99" s="11"/>
      <c r="I99" s="41"/>
      <c r="J99" s="4"/>
      <c r="K99" s="4"/>
      <c r="L99" s="4"/>
      <c r="M99" s="4"/>
    </row>
    <row r="100" spans="1:13" ht="25.5" x14ac:dyDescent="0.25">
      <c r="A100" s="9">
        <f>IF(C100=0,"",1+MAX(A$7:A99))</f>
        <v>60</v>
      </c>
      <c r="B100" s="26" t="s">
        <v>211</v>
      </c>
      <c r="C100" s="35">
        <v>7.9074</v>
      </c>
      <c r="D100" s="29" t="s">
        <v>146</v>
      </c>
      <c r="E100" s="47">
        <v>0</v>
      </c>
      <c r="F100" s="35">
        <f t="shared" si="17"/>
        <v>7.9074</v>
      </c>
      <c r="G100" s="12">
        <v>451.4</v>
      </c>
      <c r="H100" s="11">
        <f t="shared" si="18"/>
        <v>3569.4003599999996</v>
      </c>
      <c r="I100" s="41"/>
      <c r="J100" s="4"/>
      <c r="K100" s="4"/>
      <c r="L100" s="4"/>
      <c r="M100" s="4"/>
    </row>
    <row r="101" spans="1:13" x14ac:dyDescent="0.25">
      <c r="A101" s="9" t="str">
        <f>IF(C101=0,"",1+MAX(A$7:A100))</f>
        <v/>
      </c>
      <c r="B101" s="25" t="s">
        <v>139</v>
      </c>
      <c r="C101" s="35"/>
      <c r="D101" s="29"/>
      <c r="E101" s="47"/>
      <c r="F101" s="35"/>
      <c r="G101" s="12"/>
      <c r="H101" s="11"/>
      <c r="I101" s="41"/>
      <c r="J101" s="4"/>
      <c r="K101" s="4"/>
      <c r="L101" s="4"/>
      <c r="M101" s="4"/>
    </row>
    <row r="102" spans="1:13" x14ac:dyDescent="0.25">
      <c r="A102" s="9">
        <f>IF(C102=0,"",1+MAX(A$7:A101))</f>
        <v>61</v>
      </c>
      <c r="B102" s="42" t="s">
        <v>212</v>
      </c>
      <c r="C102" s="35">
        <v>0.7944</v>
      </c>
      <c r="D102" s="29" t="s">
        <v>146</v>
      </c>
      <c r="E102" s="47">
        <v>0</v>
      </c>
      <c r="F102" s="35">
        <f t="shared" si="17"/>
        <v>0.7944</v>
      </c>
      <c r="G102" s="12">
        <v>451.4</v>
      </c>
      <c r="H102" s="11">
        <f t="shared" si="18"/>
        <v>358.59215999999998</v>
      </c>
      <c r="I102" s="41"/>
      <c r="J102" s="4"/>
      <c r="K102" s="4"/>
      <c r="L102" s="4"/>
      <c r="M102" s="4"/>
    </row>
    <row r="103" spans="1:13" x14ac:dyDescent="0.25">
      <c r="A103" s="9" t="str">
        <f>IF(C103=0,"",1+MAX(A$7:A102))</f>
        <v/>
      </c>
      <c r="B103" s="25" t="s">
        <v>213</v>
      </c>
      <c r="C103" s="35"/>
      <c r="D103" s="29"/>
      <c r="E103" s="47"/>
      <c r="F103" s="35"/>
      <c r="G103" s="12"/>
      <c r="H103" s="11"/>
      <c r="I103" s="41"/>
      <c r="J103" s="4"/>
      <c r="K103" s="4"/>
      <c r="L103" s="4"/>
      <c r="M103" s="4"/>
    </row>
    <row r="104" spans="1:13" ht="38.25" x14ac:dyDescent="0.25">
      <c r="A104" s="9">
        <f>IF(C104=0,"",1+MAX(A$7:A103))</f>
        <v>62</v>
      </c>
      <c r="B104" s="26" t="s">
        <v>214</v>
      </c>
      <c r="C104" s="35">
        <v>33.707000000000001</v>
      </c>
      <c r="D104" s="29" t="s">
        <v>146</v>
      </c>
      <c r="E104" s="47">
        <v>0</v>
      </c>
      <c r="F104" s="35">
        <f t="shared" si="17"/>
        <v>33.707000000000001</v>
      </c>
      <c r="G104" s="12">
        <v>451.4</v>
      </c>
      <c r="H104" s="11">
        <f t="shared" si="18"/>
        <v>15215.3398</v>
      </c>
      <c r="I104" s="41"/>
      <c r="J104" s="4"/>
      <c r="K104" s="4"/>
      <c r="L104" s="4"/>
      <c r="M104" s="4"/>
    </row>
    <row r="105" spans="1:13" ht="63.75" x14ac:dyDescent="0.25">
      <c r="A105" s="9">
        <f>IF(C105=0,"",1+MAX(A$7:A104))</f>
        <v>63</v>
      </c>
      <c r="B105" s="26" t="s">
        <v>215</v>
      </c>
      <c r="C105" s="35">
        <v>3.0615000000000001</v>
      </c>
      <c r="D105" s="29" t="s">
        <v>146</v>
      </c>
      <c r="E105" s="47">
        <v>0</v>
      </c>
      <c r="F105" s="35">
        <f t="shared" si="17"/>
        <v>3.0615000000000001</v>
      </c>
      <c r="G105" s="12">
        <v>451.4</v>
      </c>
      <c r="H105" s="11">
        <f t="shared" si="18"/>
        <v>1381.9611</v>
      </c>
      <c r="I105" s="41"/>
      <c r="J105" s="4"/>
      <c r="K105" s="4"/>
      <c r="L105" s="4"/>
      <c r="M105" s="4"/>
    </row>
    <row r="106" spans="1:13" x14ac:dyDescent="0.25">
      <c r="A106" s="9">
        <f>IF(C106=0,"",1+MAX(A$7:A105))</f>
        <v>64</v>
      </c>
      <c r="B106" s="42" t="s">
        <v>216</v>
      </c>
      <c r="C106" s="35">
        <v>157.53</v>
      </c>
      <c r="D106" s="29" t="s">
        <v>102</v>
      </c>
      <c r="E106" s="47">
        <v>0</v>
      </c>
      <c r="F106" s="35">
        <f t="shared" si="17"/>
        <v>157.53</v>
      </c>
      <c r="G106" s="12">
        <v>8.394700799999999</v>
      </c>
      <c r="H106" s="11">
        <f t="shared" si="18"/>
        <v>1322.4172170239999</v>
      </c>
      <c r="I106" s="41"/>
      <c r="J106" s="4"/>
      <c r="K106" s="4"/>
      <c r="L106" s="4"/>
      <c r="M106" s="4"/>
    </row>
    <row r="107" spans="1:13" x14ac:dyDescent="0.25">
      <c r="A107" s="9" t="str">
        <f>IF(C107=0,"",1+MAX(A$7:A106))</f>
        <v/>
      </c>
      <c r="B107" s="84" t="s">
        <v>101</v>
      </c>
      <c r="C107" s="35"/>
      <c r="D107" s="29"/>
      <c r="E107" s="47"/>
      <c r="F107" s="35"/>
      <c r="G107" s="12"/>
      <c r="H107" s="11"/>
      <c r="I107" s="41"/>
      <c r="J107" s="4"/>
      <c r="K107" s="4"/>
      <c r="L107" s="4"/>
      <c r="M107" s="4"/>
    </row>
    <row r="108" spans="1:13" x14ac:dyDescent="0.25">
      <c r="A108" s="9" t="str">
        <f>IF(C108=0,"",1+MAX(A$7:A107))</f>
        <v/>
      </c>
      <c r="B108" s="25" t="s">
        <v>213</v>
      </c>
      <c r="C108" s="35"/>
      <c r="D108" s="29"/>
      <c r="E108" s="47"/>
      <c r="F108" s="35"/>
      <c r="G108" s="12"/>
      <c r="H108" s="11"/>
      <c r="I108" s="41"/>
      <c r="J108" s="4"/>
      <c r="K108" s="4"/>
      <c r="L108" s="4"/>
      <c r="M108" s="4"/>
    </row>
    <row r="109" spans="1:13" ht="38.25" x14ac:dyDescent="0.25">
      <c r="A109" s="9">
        <f>IF(C109=0,"",1+MAX(A$7:A108))</f>
        <v>65</v>
      </c>
      <c r="B109" s="26" t="s">
        <v>217</v>
      </c>
      <c r="C109" s="35">
        <v>2.9051999999999998</v>
      </c>
      <c r="D109" s="29" t="s">
        <v>146</v>
      </c>
      <c r="E109" s="47">
        <v>0</v>
      </c>
      <c r="F109" s="35">
        <f t="shared" si="17"/>
        <v>2.9051999999999998</v>
      </c>
      <c r="G109" s="12">
        <v>451.4</v>
      </c>
      <c r="H109" s="11">
        <f t="shared" si="18"/>
        <v>1311.4072799999999</v>
      </c>
      <c r="I109" s="41"/>
      <c r="J109" s="4"/>
      <c r="K109" s="4"/>
      <c r="L109" s="4"/>
      <c r="M109" s="4"/>
    </row>
    <row r="110" spans="1:13" x14ac:dyDescent="0.25">
      <c r="A110" s="9" t="str">
        <f>IF(C110=0,"",1+MAX(A$7:A109))</f>
        <v/>
      </c>
      <c r="B110" s="25" t="s">
        <v>198</v>
      </c>
      <c r="C110" s="35"/>
      <c r="D110" s="29"/>
      <c r="E110" s="47"/>
      <c r="F110" s="35"/>
      <c r="G110" s="12"/>
      <c r="H110" s="11"/>
      <c r="I110" s="41"/>
      <c r="J110" s="4"/>
      <c r="K110" s="4"/>
      <c r="L110" s="4"/>
      <c r="M110" s="4"/>
    </row>
    <row r="111" spans="1:13" ht="38.25" x14ac:dyDescent="0.25">
      <c r="A111" s="9">
        <f>IF(C111=0,"",1+MAX(A$7:A110))</f>
        <v>66</v>
      </c>
      <c r="B111" s="26" t="s">
        <v>218</v>
      </c>
      <c r="C111" s="35">
        <v>35.360999999999997</v>
      </c>
      <c r="D111" s="29" t="s">
        <v>146</v>
      </c>
      <c r="E111" s="47">
        <v>0</v>
      </c>
      <c r="F111" s="35">
        <f t="shared" si="17"/>
        <v>35.360999999999997</v>
      </c>
      <c r="G111" s="12">
        <v>451.4</v>
      </c>
      <c r="H111" s="11">
        <f t="shared" si="18"/>
        <v>15961.955399999997</v>
      </c>
      <c r="I111" s="41"/>
      <c r="J111" s="4"/>
      <c r="K111" s="4"/>
      <c r="L111" s="4"/>
      <c r="M111" s="4"/>
    </row>
    <row r="112" spans="1:13" ht="38.25" x14ac:dyDescent="0.25">
      <c r="A112" s="9">
        <f>IF(C112=0,"",1+MAX(A$7:A111))</f>
        <v>67</v>
      </c>
      <c r="B112" s="26" t="s">
        <v>219</v>
      </c>
      <c r="C112" s="35">
        <v>6.65</v>
      </c>
      <c r="D112" s="29" t="s">
        <v>146</v>
      </c>
      <c r="E112" s="47">
        <v>0</v>
      </c>
      <c r="F112" s="35">
        <f t="shared" si="17"/>
        <v>6.65</v>
      </c>
      <c r="G112" s="12">
        <v>451.4</v>
      </c>
      <c r="H112" s="11">
        <f t="shared" si="18"/>
        <v>3001.81</v>
      </c>
      <c r="I112" s="41"/>
      <c r="J112" s="4"/>
      <c r="K112" s="4"/>
      <c r="L112" s="4"/>
      <c r="M112" s="4"/>
    </row>
    <row r="113" spans="1:13" ht="38.25" x14ac:dyDescent="0.25">
      <c r="A113" s="9">
        <f>IF(C113=0,"",1+MAX(A$7:A112))</f>
        <v>68</v>
      </c>
      <c r="B113" s="26" t="s">
        <v>220</v>
      </c>
      <c r="C113" s="35">
        <v>19.369</v>
      </c>
      <c r="D113" s="29" t="s">
        <v>146</v>
      </c>
      <c r="E113" s="47">
        <v>0</v>
      </c>
      <c r="F113" s="35">
        <f t="shared" si="17"/>
        <v>19.369</v>
      </c>
      <c r="G113" s="12">
        <v>451.4</v>
      </c>
      <c r="H113" s="11">
        <f t="shared" si="18"/>
        <v>8743.1665999999987</v>
      </c>
      <c r="I113" s="41"/>
      <c r="J113" s="4"/>
      <c r="K113" s="4"/>
      <c r="L113" s="4"/>
      <c r="M113" s="4"/>
    </row>
    <row r="114" spans="1:13" x14ac:dyDescent="0.25">
      <c r="A114" s="9" t="str">
        <f>IF(C114=0,"",1+MAX(A$7:A113))</f>
        <v/>
      </c>
      <c r="B114" s="25" t="s">
        <v>149</v>
      </c>
      <c r="C114" s="35"/>
      <c r="D114" s="29"/>
      <c r="E114" s="47"/>
      <c r="F114" s="35"/>
      <c r="G114" s="12"/>
      <c r="H114" s="11"/>
      <c r="I114" s="41"/>
      <c r="J114" s="4"/>
      <c r="K114" s="4"/>
      <c r="L114" s="4"/>
      <c r="M114" s="4"/>
    </row>
    <row r="115" spans="1:13" x14ac:dyDescent="0.25">
      <c r="A115" s="9">
        <f>IF(C115=0,"",1+MAX(A$7:A114))</f>
        <v>69</v>
      </c>
      <c r="B115" s="42" t="s">
        <v>221</v>
      </c>
      <c r="C115" s="35">
        <v>1.0240000000000002</v>
      </c>
      <c r="D115" s="29" t="s">
        <v>146</v>
      </c>
      <c r="E115" s="47">
        <v>0</v>
      </c>
      <c r="F115" s="35">
        <f t="shared" si="17"/>
        <v>1.0240000000000002</v>
      </c>
      <c r="G115" s="12">
        <v>451.4</v>
      </c>
      <c r="H115" s="11">
        <f t="shared" si="18"/>
        <v>462.23360000000008</v>
      </c>
      <c r="I115" s="41"/>
      <c r="J115" s="4"/>
      <c r="K115" s="4"/>
      <c r="L115" s="4"/>
      <c r="M115" s="4"/>
    </row>
    <row r="116" spans="1:13" x14ac:dyDescent="0.25">
      <c r="A116" s="9" t="str">
        <f>IF(C116=0,"",1+MAX(A$7:A115))</f>
        <v/>
      </c>
      <c r="B116" s="24" t="s">
        <v>222</v>
      </c>
      <c r="C116" s="35"/>
      <c r="D116" s="29"/>
      <c r="E116" s="47"/>
      <c r="F116" s="35"/>
      <c r="G116" s="12"/>
      <c r="H116" s="11"/>
      <c r="I116" s="41"/>
      <c r="J116" s="4"/>
      <c r="K116" s="4"/>
      <c r="L116" s="4"/>
      <c r="M116" s="4"/>
    </row>
    <row r="117" spans="1:13" x14ac:dyDescent="0.25">
      <c r="A117" s="9">
        <f>IF(C117=0,"",1+MAX(A$7:A116))</f>
        <v>70</v>
      </c>
      <c r="B117" s="42" t="s">
        <v>223</v>
      </c>
      <c r="C117" s="35">
        <v>376.70000000000005</v>
      </c>
      <c r="D117" s="29" t="s">
        <v>107</v>
      </c>
      <c r="E117" s="47">
        <v>0</v>
      </c>
      <c r="F117" s="35">
        <f t="shared" si="17"/>
        <v>376.70000000000005</v>
      </c>
      <c r="G117" s="12">
        <v>88.228000000000009</v>
      </c>
      <c r="H117" s="11">
        <f t="shared" si="18"/>
        <v>33235.487600000008</v>
      </c>
      <c r="I117" s="41"/>
      <c r="J117" s="4"/>
      <c r="K117" s="4"/>
      <c r="L117" s="4"/>
      <c r="M117" s="4"/>
    </row>
    <row r="118" spans="1:13" x14ac:dyDescent="0.25">
      <c r="A118" s="9">
        <f>IF(C118=0,"",1+MAX(A$7:A117))</f>
        <v>71</v>
      </c>
      <c r="B118" s="42" t="s">
        <v>224</v>
      </c>
      <c r="C118" s="35">
        <v>472.61600000000004</v>
      </c>
      <c r="D118" s="29" t="s">
        <v>107</v>
      </c>
      <c r="E118" s="47">
        <v>0</v>
      </c>
      <c r="F118" s="35">
        <f t="shared" si="17"/>
        <v>472.61600000000004</v>
      </c>
      <c r="G118" s="12">
        <v>3.2185312000000001</v>
      </c>
      <c r="H118" s="11">
        <f t="shared" si="18"/>
        <v>1521.1293416192002</v>
      </c>
      <c r="I118" s="41"/>
      <c r="J118" s="4"/>
      <c r="K118" s="4"/>
      <c r="L118" s="4"/>
      <c r="M118" s="4"/>
    </row>
    <row r="119" spans="1:13" ht="15.75" x14ac:dyDescent="0.25">
      <c r="A119" s="138" t="s">
        <v>7</v>
      </c>
      <c r="B119" s="139"/>
      <c r="C119" s="139"/>
      <c r="D119" s="139"/>
      <c r="E119" s="139"/>
      <c r="F119" s="139"/>
      <c r="G119" s="139"/>
      <c r="H119" s="140"/>
      <c r="I119" s="141">
        <f>SUM(H83:H118)</f>
        <v>137613.97211364319</v>
      </c>
      <c r="J119" s="2"/>
      <c r="K119" s="2"/>
      <c r="L119" s="2"/>
      <c r="M119" s="2"/>
    </row>
    <row r="120" spans="1:13" x14ac:dyDescent="0.25">
      <c r="A120" s="6"/>
      <c r="B120" s="7"/>
      <c r="C120" s="22"/>
      <c r="D120" s="8"/>
      <c r="E120" s="8"/>
      <c r="F120" s="22"/>
      <c r="G120" s="8"/>
      <c r="H120" s="8"/>
      <c r="I120" s="10"/>
      <c r="J120" s="4"/>
      <c r="K120" s="4"/>
      <c r="L120" s="4"/>
      <c r="M120" s="4"/>
    </row>
    <row r="121" spans="1:13" ht="15.75" x14ac:dyDescent="0.25">
      <c r="A121" s="135" t="s">
        <v>20</v>
      </c>
      <c r="B121" s="136"/>
      <c r="C121" s="136"/>
      <c r="D121" s="136"/>
      <c r="E121" s="136"/>
      <c r="F121" s="136"/>
      <c r="G121" s="136"/>
      <c r="H121" s="136"/>
      <c r="I121" s="137"/>
      <c r="J121" s="2"/>
      <c r="K121" s="2"/>
      <c r="L121" s="2"/>
      <c r="M121" s="2"/>
    </row>
    <row r="122" spans="1:13" x14ac:dyDescent="0.25">
      <c r="A122" s="9">
        <f>IF(C122=0,"",1+MAX(A$7:A121))</f>
        <v>72</v>
      </c>
      <c r="B122" s="27" t="s">
        <v>20</v>
      </c>
      <c r="C122" s="35">
        <v>472.61600000000004</v>
      </c>
      <c r="D122" s="29" t="s">
        <v>107</v>
      </c>
      <c r="E122" s="47">
        <v>0</v>
      </c>
      <c r="F122" s="35">
        <f t="shared" ref="F122" si="19">(E122*C122)+C122</f>
        <v>472.61600000000004</v>
      </c>
      <c r="G122" s="12">
        <v>17.443681599999998</v>
      </c>
      <c r="H122" s="20">
        <f t="shared" ref="H122" si="20">(G122)*C122</f>
        <v>8244.1630230655992</v>
      </c>
      <c r="I122" s="33"/>
      <c r="J122" s="4"/>
      <c r="K122" s="4"/>
      <c r="L122" s="4"/>
      <c r="M122" s="4"/>
    </row>
    <row r="123" spans="1:13" ht="15.75" x14ac:dyDescent="0.25">
      <c r="A123" s="138" t="s">
        <v>7</v>
      </c>
      <c r="B123" s="139"/>
      <c r="C123" s="139"/>
      <c r="D123" s="139"/>
      <c r="E123" s="139"/>
      <c r="F123" s="139"/>
      <c r="G123" s="139"/>
      <c r="H123" s="140"/>
      <c r="I123" s="141">
        <f>SUM(H122:H122)</f>
        <v>8244.1630230655992</v>
      </c>
      <c r="J123" s="2"/>
      <c r="K123" s="2"/>
      <c r="L123" s="2"/>
      <c r="M123" s="2"/>
    </row>
    <row r="124" spans="1:13" x14ac:dyDescent="0.25">
      <c r="A124" s="107"/>
      <c r="B124" s="108"/>
      <c r="C124" s="22"/>
      <c r="D124" s="8"/>
      <c r="E124" s="8"/>
      <c r="F124" s="22"/>
      <c r="G124" s="8"/>
      <c r="H124" s="8"/>
      <c r="I124" s="10"/>
      <c r="J124" s="4"/>
      <c r="K124" s="4"/>
      <c r="L124" s="4"/>
      <c r="M124" s="4"/>
    </row>
    <row r="125" spans="1:13" ht="15.75" x14ac:dyDescent="0.25">
      <c r="A125" s="135" t="s">
        <v>21</v>
      </c>
      <c r="B125" s="136"/>
      <c r="C125" s="136"/>
      <c r="D125" s="136"/>
      <c r="E125" s="136"/>
      <c r="F125" s="136"/>
      <c r="G125" s="136"/>
      <c r="H125" s="136"/>
      <c r="I125" s="137"/>
      <c r="J125" s="2"/>
      <c r="K125" s="2"/>
      <c r="L125" s="2"/>
      <c r="M125" s="2"/>
    </row>
    <row r="126" spans="1:13" x14ac:dyDescent="0.25">
      <c r="A126" s="9" t="str">
        <f>IF(C126=0,"",1+MAX(A$7:A125))</f>
        <v/>
      </c>
      <c r="B126" s="24" t="s">
        <v>105</v>
      </c>
      <c r="C126" s="35"/>
      <c r="D126" s="29"/>
      <c r="E126" s="47"/>
      <c r="F126" s="35"/>
      <c r="G126" s="15"/>
      <c r="H126" s="11"/>
      <c r="I126" s="40"/>
      <c r="J126" s="4"/>
      <c r="K126" s="4"/>
      <c r="L126" s="4"/>
      <c r="M126" s="4"/>
    </row>
    <row r="127" spans="1:13" x14ac:dyDescent="0.25">
      <c r="A127" s="9" t="str">
        <f>IF(C127=0,"",1+MAX(A$7:A126))</f>
        <v/>
      </c>
      <c r="B127" s="84" t="s">
        <v>101</v>
      </c>
      <c r="C127" s="35"/>
      <c r="D127" s="29"/>
      <c r="E127" s="47"/>
      <c r="F127" s="35"/>
      <c r="G127" s="15"/>
      <c r="H127" s="11"/>
      <c r="I127" s="40"/>
      <c r="J127" s="4"/>
      <c r="K127" s="4"/>
      <c r="L127" s="4"/>
      <c r="M127" s="4"/>
    </row>
    <row r="128" spans="1:13" x14ac:dyDescent="0.25">
      <c r="A128" s="9" t="str">
        <f>IF(C128=0,"",1+MAX(A$7:A127))</f>
        <v/>
      </c>
      <c r="B128" s="25" t="s">
        <v>225</v>
      </c>
      <c r="C128" s="35"/>
      <c r="D128" s="29"/>
      <c r="E128" s="47"/>
      <c r="F128" s="35"/>
      <c r="G128" s="15"/>
      <c r="H128" s="11"/>
      <c r="I128" s="40"/>
      <c r="J128" s="4"/>
      <c r="K128" s="4"/>
      <c r="L128" s="4"/>
      <c r="M128" s="4"/>
    </row>
    <row r="129" spans="1:13" x14ac:dyDescent="0.25">
      <c r="A129" s="9">
        <f>IF(C129=0,"",1+MAX(A$7:A128))</f>
        <v>73</v>
      </c>
      <c r="B129" s="93" t="s">
        <v>226</v>
      </c>
      <c r="C129" s="35">
        <v>144</v>
      </c>
      <c r="D129" s="29" t="s">
        <v>102</v>
      </c>
      <c r="E129" s="47">
        <v>0</v>
      </c>
      <c r="F129" s="35">
        <f t="shared" ref="F129" si="21">(E129*C129)+C129</f>
        <v>144</v>
      </c>
      <c r="G129" s="12">
        <v>22.512847999999998</v>
      </c>
      <c r="H129" s="11">
        <f>(G129)*F129</f>
        <v>3241.8501119999996</v>
      </c>
      <c r="I129" s="40"/>
      <c r="J129" s="4"/>
      <c r="K129" s="4"/>
      <c r="L129" s="4"/>
      <c r="M129" s="4"/>
    </row>
    <row r="130" spans="1:13" x14ac:dyDescent="0.25">
      <c r="A130" s="9" t="str">
        <f>IF(C130=0,"",1+MAX(A$7:A129))</f>
        <v/>
      </c>
      <c r="B130" s="25" t="s">
        <v>148</v>
      </c>
      <c r="C130" s="35"/>
      <c r="D130" s="29"/>
      <c r="E130" s="47"/>
      <c r="F130" s="35"/>
      <c r="G130" s="15"/>
      <c r="H130" s="11"/>
      <c r="I130" s="40"/>
      <c r="J130" s="4"/>
      <c r="K130" s="4"/>
      <c r="L130" s="4"/>
      <c r="M130" s="4"/>
    </row>
    <row r="131" spans="1:13" ht="25.5" x14ac:dyDescent="0.25">
      <c r="A131" s="9">
        <f>IF(C131=0,"",1+MAX(A$7:A130))</f>
        <v>74</v>
      </c>
      <c r="B131" s="26" t="s">
        <v>227</v>
      </c>
      <c r="C131" s="35">
        <v>2.6</v>
      </c>
      <c r="D131" s="29" t="s">
        <v>102</v>
      </c>
      <c r="E131" s="47">
        <v>0</v>
      </c>
      <c r="F131" s="35">
        <f t="shared" ref="F131:F193" si="22">(E131*C131)+C131</f>
        <v>2.6</v>
      </c>
      <c r="G131" s="12">
        <v>123.62703999999999</v>
      </c>
      <c r="H131" s="11">
        <f t="shared" ref="H131:H193" si="23">(G131)*F131</f>
        <v>321.43030399999998</v>
      </c>
      <c r="I131" s="40"/>
      <c r="J131" s="4"/>
      <c r="K131" s="4"/>
      <c r="L131" s="4"/>
      <c r="M131" s="4"/>
    </row>
    <row r="132" spans="1:13" ht="25.5" x14ac:dyDescent="0.25">
      <c r="A132" s="9">
        <f>IF(C132=0,"",1+MAX(A$7:A131))</f>
        <v>75</v>
      </c>
      <c r="B132" s="26" t="s">
        <v>228</v>
      </c>
      <c r="C132" s="35">
        <v>5.8</v>
      </c>
      <c r="D132" s="29" t="s">
        <v>102</v>
      </c>
      <c r="E132" s="47">
        <v>0</v>
      </c>
      <c r="F132" s="35">
        <f t="shared" si="22"/>
        <v>5.8</v>
      </c>
      <c r="G132" s="12">
        <v>123.62703999999999</v>
      </c>
      <c r="H132" s="11">
        <f t="shared" si="23"/>
        <v>717.03683199999989</v>
      </c>
      <c r="I132" s="40"/>
      <c r="J132" s="4"/>
      <c r="K132" s="4"/>
      <c r="L132" s="4"/>
      <c r="M132" s="4"/>
    </row>
    <row r="133" spans="1:13" ht="25.5" x14ac:dyDescent="0.25">
      <c r="A133" s="9">
        <f>IF(C133=0,"",1+MAX(A$7:A132))</f>
        <v>76</v>
      </c>
      <c r="B133" s="26" t="s">
        <v>229</v>
      </c>
      <c r="C133" s="35">
        <v>1.4</v>
      </c>
      <c r="D133" s="29" t="s">
        <v>102</v>
      </c>
      <c r="E133" s="47">
        <v>0</v>
      </c>
      <c r="F133" s="35">
        <f t="shared" si="22"/>
        <v>1.4</v>
      </c>
      <c r="G133" s="12">
        <v>22.512847999999998</v>
      </c>
      <c r="H133" s="11">
        <f t="shared" si="23"/>
        <v>31.517987199999997</v>
      </c>
      <c r="I133" s="40"/>
      <c r="J133" s="4"/>
      <c r="K133" s="4"/>
      <c r="L133" s="4"/>
      <c r="M133" s="4"/>
    </row>
    <row r="134" spans="1:13" ht="25.5" x14ac:dyDescent="0.25">
      <c r="A134" s="9">
        <f>IF(C134=0,"",1+MAX(A$7:A133))</f>
        <v>77</v>
      </c>
      <c r="B134" s="26" t="s">
        <v>230</v>
      </c>
      <c r="C134" s="35">
        <v>2.2000000000000002</v>
      </c>
      <c r="D134" s="29" t="s">
        <v>102</v>
      </c>
      <c r="E134" s="47">
        <v>0</v>
      </c>
      <c r="F134" s="35">
        <f t="shared" si="22"/>
        <v>2.2000000000000002</v>
      </c>
      <c r="G134" s="12">
        <v>25.574373333333334</v>
      </c>
      <c r="H134" s="11">
        <f t="shared" si="23"/>
        <v>56.26362133333334</v>
      </c>
      <c r="I134" s="40"/>
      <c r="J134" s="4"/>
      <c r="K134" s="4"/>
      <c r="L134" s="4"/>
      <c r="M134" s="4"/>
    </row>
    <row r="135" spans="1:13" ht="25.5" x14ac:dyDescent="0.25">
      <c r="A135" s="9">
        <f>IF(C135=0,"",1+MAX(A$7:A134))</f>
        <v>78</v>
      </c>
      <c r="B135" s="26" t="s">
        <v>231</v>
      </c>
      <c r="C135" s="35">
        <v>1.6</v>
      </c>
      <c r="D135" s="29" t="s">
        <v>102</v>
      </c>
      <c r="E135" s="47">
        <v>0</v>
      </c>
      <c r="F135" s="35">
        <f t="shared" si="22"/>
        <v>1.6</v>
      </c>
      <c r="G135" s="12">
        <v>22.512847999999998</v>
      </c>
      <c r="H135" s="11">
        <f t="shared" si="23"/>
        <v>36.020556800000001</v>
      </c>
      <c r="I135" s="40"/>
      <c r="J135" s="4"/>
      <c r="K135" s="4"/>
      <c r="L135" s="4"/>
      <c r="M135" s="4"/>
    </row>
    <row r="136" spans="1:13" ht="25.5" x14ac:dyDescent="0.25">
      <c r="A136" s="9">
        <f>IF(C136=0,"",1+MAX(A$7:A135))</f>
        <v>79</v>
      </c>
      <c r="B136" s="26" t="s">
        <v>232</v>
      </c>
      <c r="C136" s="35">
        <v>2.2000000000000002</v>
      </c>
      <c r="D136" s="29" t="s">
        <v>102</v>
      </c>
      <c r="E136" s="47">
        <v>0</v>
      </c>
      <c r="F136" s="35">
        <f t="shared" si="22"/>
        <v>2.2000000000000002</v>
      </c>
      <c r="G136" s="12">
        <v>25.574373333333334</v>
      </c>
      <c r="H136" s="11">
        <f t="shared" si="23"/>
        <v>56.26362133333334</v>
      </c>
      <c r="I136" s="40"/>
      <c r="J136" s="4"/>
      <c r="K136" s="4"/>
      <c r="L136" s="4"/>
      <c r="M136" s="4"/>
    </row>
    <row r="137" spans="1:13" ht="25.5" x14ac:dyDescent="0.25">
      <c r="A137" s="9">
        <f>IF(C137=0,"",1+MAX(A$7:A136))</f>
        <v>80</v>
      </c>
      <c r="B137" s="26" t="s">
        <v>233</v>
      </c>
      <c r="C137" s="35">
        <v>3.2</v>
      </c>
      <c r="D137" s="29" t="s">
        <v>102</v>
      </c>
      <c r="E137" s="47">
        <v>0</v>
      </c>
      <c r="F137" s="35">
        <f t="shared" si="22"/>
        <v>3.2</v>
      </c>
      <c r="G137" s="12">
        <v>29.726786206896552</v>
      </c>
      <c r="H137" s="11">
        <f t="shared" si="23"/>
        <v>95.125715862068972</v>
      </c>
      <c r="I137" s="40"/>
      <c r="J137" s="4"/>
      <c r="K137" s="4"/>
      <c r="L137" s="4"/>
      <c r="M137" s="4"/>
    </row>
    <row r="138" spans="1:13" ht="25.5" x14ac:dyDescent="0.25">
      <c r="A138" s="9">
        <f>IF(C138=0,"",1+MAX(A$7:A137))</f>
        <v>81</v>
      </c>
      <c r="B138" s="26" t="s">
        <v>234</v>
      </c>
      <c r="C138" s="35">
        <v>6</v>
      </c>
      <c r="D138" s="29" t="s">
        <v>102</v>
      </c>
      <c r="E138" s="47">
        <v>0</v>
      </c>
      <c r="F138" s="35">
        <f t="shared" si="22"/>
        <v>6</v>
      </c>
      <c r="G138" s="12">
        <v>29.726786206896552</v>
      </c>
      <c r="H138" s="11">
        <f t="shared" si="23"/>
        <v>178.36071724137932</v>
      </c>
      <c r="I138" s="40"/>
      <c r="J138" s="4"/>
      <c r="K138" s="4"/>
      <c r="L138" s="4"/>
      <c r="M138" s="4"/>
    </row>
    <row r="139" spans="1:13" ht="25.5" x14ac:dyDescent="0.25">
      <c r="A139" s="9">
        <f>IF(C139=0,"",1+MAX(A$7:A138))</f>
        <v>82</v>
      </c>
      <c r="B139" s="94" t="s">
        <v>235</v>
      </c>
      <c r="C139" s="35">
        <v>6.8</v>
      </c>
      <c r="D139" s="29" t="s">
        <v>102</v>
      </c>
      <c r="E139" s="47">
        <v>0</v>
      </c>
      <c r="F139" s="35">
        <f t="shared" si="22"/>
        <v>6.8</v>
      </c>
      <c r="G139" s="12">
        <v>43.269524210526313</v>
      </c>
      <c r="H139" s="11">
        <f t="shared" si="23"/>
        <v>294.2327646315789</v>
      </c>
      <c r="I139" s="40"/>
      <c r="J139" s="4"/>
      <c r="K139" s="4"/>
      <c r="L139" s="4"/>
      <c r="M139" s="4"/>
    </row>
    <row r="140" spans="1:13" ht="25.5" x14ac:dyDescent="0.25">
      <c r="A140" s="9">
        <f>IF(C140=0,"",1+MAX(A$7:A139))</f>
        <v>83</v>
      </c>
      <c r="B140" s="94" t="s">
        <v>236</v>
      </c>
      <c r="C140" s="35">
        <v>2.86</v>
      </c>
      <c r="D140" s="29" t="s">
        <v>102</v>
      </c>
      <c r="E140" s="47">
        <v>0</v>
      </c>
      <c r="F140" s="35">
        <f t="shared" si="22"/>
        <v>2.86</v>
      </c>
      <c r="G140" s="12">
        <v>22.512847999999998</v>
      </c>
      <c r="H140" s="11">
        <f t="shared" si="23"/>
        <v>64.386745279999985</v>
      </c>
      <c r="I140" s="40"/>
      <c r="J140" s="4"/>
      <c r="K140" s="4"/>
      <c r="L140" s="4"/>
      <c r="M140" s="4"/>
    </row>
    <row r="141" spans="1:13" ht="25.5" x14ac:dyDescent="0.25">
      <c r="A141" s="9">
        <f>IF(C141=0,"",1+MAX(A$7:A140))</f>
        <v>84</v>
      </c>
      <c r="B141" s="94" t="s">
        <v>237</v>
      </c>
      <c r="C141" s="35">
        <v>2.8</v>
      </c>
      <c r="D141" s="29" t="s">
        <v>102</v>
      </c>
      <c r="E141" s="47">
        <v>0</v>
      </c>
      <c r="F141" s="35">
        <f t="shared" si="22"/>
        <v>2.8</v>
      </c>
      <c r="G141" s="12">
        <v>22.512847999999998</v>
      </c>
      <c r="H141" s="11">
        <f t="shared" si="23"/>
        <v>63.035974399999994</v>
      </c>
      <c r="I141" s="40"/>
      <c r="J141" s="4"/>
      <c r="K141" s="4"/>
      <c r="L141" s="4"/>
      <c r="M141" s="4"/>
    </row>
    <row r="142" spans="1:13" ht="25.5" x14ac:dyDescent="0.25">
      <c r="A142" s="9">
        <f>IF(C142=0,"",1+MAX(A$7:A141))</f>
        <v>85</v>
      </c>
      <c r="B142" s="94" t="s">
        <v>238</v>
      </c>
      <c r="C142" s="35">
        <v>6.4</v>
      </c>
      <c r="D142" s="29" t="s">
        <v>102</v>
      </c>
      <c r="E142" s="47">
        <v>0</v>
      </c>
      <c r="F142" s="35">
        <f t="shared" si="22"/>
        <v>6.4</v>
      </c>
      <c r="G142" s="12">
        <v>29.726786206896552</v>
      </c>
      <c r="H142" s="11">
        <f t="shared" si="23"/>
        <v>190.25143172413794</v>
      </c>
      <c r="I142" s="40"/>
      <c r="J142" s="4"/>
      <c r="K142" s="4"/>
      <c r="L142" s="4"/>
      <c r="M142" s="4"/>
    </row>
    <row r="143" spans="1:13" ht="25.5" x14ac:dyDescent="0.25">
      <c r="A143" s="9">
        <f>IF(C143=0,"",1+MAX(A$7:A142))</f>
        <v>86</v>
      </c>
      <c r="B143" s="94" t="s">
        <v>239</v>
      </c>
      <c r="C143" s="35">
        <v>4.28</v>
      </c>
      <c r="D143" s="29" t="s">
        <v>102</v>
      </c>
      <c r="E143" s="47">
        <v>0</v>
      </c>
      <c r="F143" s="35">
        <f t="shared" si="22"/>
        <v>4.28</v>
      </c>
      <c r="G143" s="12">
        <v>25.574373333333334</v>
      </c>
      <c r="H143" s="11">
        <f t="shared" si="23"/>
        <v>109.45831786666668</v>
      </c>
      <c r="I143" s="40"/>
      <c r="J143" s="4"/>
      <c r="K143" s="4"/>
      <c r="L143" s="4"/>
      <c r="M143" s="4"/>
    </row>
    <row r="144" spans="1:13" ht="25.5" x14ac:dyDescent="0.25">
      <c r="A144" s="9">
        <f>IF(C144=0,"",1+MAX(A$7:A143))</f>
        <v>87</v>
      </c>
      <c r="B144" s="94" t="s">
        <v>240</v>
      </c>
      <c r="C144" s="35">
        <v>9.1999999999999993</v>
      </c>
      <c r="D144" s="29" t="s">
        <v>102</v>
      </c>
      <c r="E144" s="47">
        <v>0</v>
      </c>
      <c r="F144" s="35">
        <f t="shared" si="22"/>
        <v>9.1999999999999993</v>
      </c>
      <c r="G144" s="12">
        <v>37.312731428571425</v>
      </c>
      <c r="H144" s="11">
        <f t="shared" si="23"/>
        <v>343.27712914285706</v>
      </c>
      <c r="I144" s="40"/>
      <c r="J144" s="4"/>
      <c r="K144" s="4"/>
      <c r="L144" s="4"/>
      <c r="M144" s="4"/>
    </row>
    <row r="145" spans="1:13" ht="25.5" x14ac:dyDescent="0.25">
      <c r="A145" s="9">
        <f>IF(C145=0,"",1+MAX(A$7:A144))</f>
        <v>88</v>
      </c>
      <c r="B145" s="94" t="s">
        <v>241</v>
      </c>
      <c r="C145" s="35">
        <v>3.72</v>
      </c>
      <c r="D145" s="29" t="s">
        <v>102</v>
      </c>
      <c r="E145" s="47">
        <v>0</v>
      </c>
      <c r="F145" s="35">
        <f t="shared" si="22"/>
        <v>3.72</v>
      </c>
      <c r="G145" s="12">
        <v>43.269524210526313</v>
      </c>
      <c r="H145" s="11">
        <f t="shared" si="23"/>
        <v>160.96263006315789</v>
      </c>
      <c r="I145" s="40"/>
      <c r="J145" s="4"/>
      <c r="K145" s="4"/>
      <c r="L145" s="4"/>
      <c r="M145" s="4"/>
    </row>
    <row r="146" spans="1:13" ht="25.5" x14ac:dyDescent="0.25">
      <c r="A146" s="9">
        <f>IF(C146=0,"",1+MAX(A$7:A145))</f>
        <v>89</v>
      </c>
      <c r="B146" s="94" t="s">
        <v>242</v>
      </c>
      <c r="C146" s="35">
        <v>1.38</v>
      </c>
      <c r="D146" s="29" t="s">
        <v>102</v>
      </c>
      <c r="E146" s="47">
        <v>0</v>
      </c>
      <c r="F146" s="35">
        <f t="shared" si="22"/>
        <v>1.38</v>
      </c>
      <c r="G146" s="12">
        <v>21.628525714285715</v>
      </c>
      <c r="H146" s="11">
        <f t="shared" si="23"/>
        <v>29.847365485714285</v>
      </c>
      <c r="I146" s="40"/>
      <c r="J146" s="4"/>
      <c r="K146" s="4"/>
      <c r="L146" s="4"/>
      <c r="M146" s="4"/>
    </row>
    <row r="147" spans="1:13" ht="25.5" x14ac:dyDescent="0.25">
      <c r="A147" s="9">
        <f>IF(C147=0,"",1+MAX(A$7:A146))</f>
        <v>90</v>
      </c>
      <c r="B147" s="94" t="s">
        <v>243</v>
      </c>
      <c r="C147" s="35">
        <v>1.64</v>
      </c>
      <c r="D147" s="29" t="s">
        <v>102</v>
      </c>
      <c r="E147" s="47">
        <v>0</v>
      </c>
      <c r="F147" s="35">
        <f t="shared" si="22"/>
        <v>1.64</v>
      </c>
      <c r="G147" s="12">
        <v>21.628525714285715</v>
      </c>
      <c r="H147" s="11">
        <f t="shared" si="23"/>
        <v>35.470782171428567</v>
      </c>
      <c r="I147" s="40"/>
      <c r="J147" s="4"/>
      <c r="K147" s="4"/>
      <c r="L147" s="4"/>
      <c r="M147" s="4"/>
    </row>
    <row r="148" spans="1:13" ht="25.5" x14ac:dyDescent="0.25">
      <c r="A148" s="9">
        <f>IF(C148=0,"",1+MAX(A$7:A147))</f>
        <v>91</v>
      </c>
      <c r="B148" s="94" t="s">
        <v>244</v>
      </c>
      <c r="C148" s="35">
        <v>2.15</v>
      </c>
      <c r="D148" s="29" t="s">
        <v>102</v>
      </c>
      <c r="E148" s="47">
        <v>0</v>
      </c>
      <c r="F148" s="35">
        <f t="shared" si="22"/>
        <v>2.15</v>
      </c>
      <c r="G148" s="12">
        <v>52.632000000000005</v>
      </c>
      <c r="H148" s="11">
        <f t="shared" si="23"/>
        <v>113.1588</v>
      </c>
      <c r="I148" s="40"/>
      <c r="J148" s="4"/>
      <c r="K148" s="4"/>
      <c r="L148" s="4"/>
      <c r="M148" s="4"/>
    </row>
    <row r="149" spans="1:13" ht="25.5" x14ac:dyDescent="0.25">
      <c r="A149" s="9">
        <f>IF(C149=0,"",1+MAX(A$7:A148))</f>
        <v>92</v>
      </c>
      <c r="B149" s="94" t="s">
        <v>245</v>
      </c>
      <c r="C149" s="35">
        <v>3.18</v>
      </c>
      <c r="D149" s="29" t="s">
        <v>102</v>
      </c>
      <c r="E149" s="47">
        <v>0</v>
      </c>
      <c r="F149" s="35">
        <f t="shared" si="22"/>
        <v>3.18</v>
      </c>
      <c r="G149" s="12">
        <v>29.305325714285715</v>
      </c>
      <c r="H149" s="11">
        <f t="shared" si="23"/>
        <v>93.190935771428585</v>
      </c>
      <c r="I149" s="40"/>
      <c r="J149" s="4"/>
      <c r="K149" s="4"/>
      <c r="L149" s="4"/>
      <c r="M149" s="4"/>
    </row>
    <row r="150" spans="1:13" ht="25.5" x14ac:dyDescent="0.25">
      <c r="A150" s="9">
        <f>IF(C150=0,"",1+MAX(A$7:A149))</f>
        <v>93</v>
      </c>
      <c r="B150" s="94" t="s">
        <v>246</v>
      </c>
      <c r="C150" s="35">
        <v>2.2000000000000002</v>
      </c>
      <c r="D150" s="29" t="s">
        <v>102</v>
      </c>
      <c r="E150" s="47">
        <v>0</v>
      </c>
      <c r="F150" s="35">
        <f t="shared" si="22"/>
        <v>2.2000000000000002</v>
      </c>
      <c r="G150" s="12">
        <v>25.574373333333334</v>
      </c>
      <c r="H150" s="11">
        <f t="shared" si="23"/>
        <v>56.26362133333334</v>
      </c>
      <c r="I150" s="40"/>
      <c r="J150" s="4"/>
      <c r="K150" s="4"/>
      <c r="L150" s="4"/>
      <c r="M150" s="4"/>
    </row>
    <row r="151" spans="1:13" x14ac:dyDescent="0.25">
      <c r="A151" s="9" t="str">
        <f>IF(C151=0,"",1+MAX(A$7:A150))</f>
        <v/>
      </c>
      <c r="B151" s="25" t="s">
        <v>149</v>
      </c>
      <c r="C151" s="35"/>
      <c r="D151" s="29"/>
      <c r="E151" s="47"/>
      <c r="F151" s="35"/>
      <c r="G151" s="15"/>
      <c r="H151" s="11"/>
      <c r="I151" s="40"/>
      <c r="J151" s="4"/>
      <c r="K151" s="4"/>
      <c r="L151" s="4"/>
      <c r="M151" s="4"/>
    </row>
    <row r="152" spans="1:13" ht="25.5" x14ac:dyDescent="0.25">
      <c r="A152" s="9">
        <f>IF(C152=0,"",1+MAX(A$7:A151))</f>
        <v>94</v>
      </c>
      <c r="B152" s="26" t="s">
        <v>247</v>
      </c>
      <c r="C152" s="35">
        <v>4.1100000000000003</v>
      </c>
      <c r="D152" s="29" t="s">
        <v>102</v>
      </c>
      <c r="E152" s="47">
        <v>0</v>
      </c>
      <c r="F152" s="35">
        <f t="shared" si="22"/>
        <v>4.1100000000000003</v>
      </c>
      <c r="G152" s="12">
        <v>43.269524210526313</v>
      </c>
      <c r="H152" s="11">
        <f t="shared" si="23"/>
        <v>177.83774450526317</v>
      </c>
      <c r="I152" s="40"/>
      <c r="J152" s="4"/>
      <c r="K152" s="4"/>
      <c r="L152" s="4"/>
      <c r="M152" s="4"/>
    </row>
    <row r="153" spans="1:13" ht="25.5" x14ac:dyDescent="0.25">
      <c r="A153" s="9">
        <f>IF(C153=0,"",1+MAX(A$7:A152))</f>
        <v>95</v>
      </c>
      <c r="B153" s="26" t="s">
        <v>248</v>
      </c>
      <c r="C153" s="35">
        <v>4.9400000000000004</v>
      </c>
      <c r="D153" s="29" t="s">
        <v>102</v>
      </c>
      <c r="E153" s="47">
        <v>0</v>
      </c>
      <c r="F153" s="35">
        <f t="shared" si="22"/>
        <v>4.9400000000000004</v>
      </c>
      <c r="G153" s="12">
        <v>55.576239999999999</v>
      </c>
      <c r="H153" s="11">
        <f t="shared" si="23"/>
        <v>274.54662560000003</v>
      </c>
      <c r="I153" s="40"/>
      <c r="J153" s="4"/>
      <c r="K153" s="4"/>
      <c r="L153" s="4"/>
      <c r="M153" s="4"/>
    </row>
    <row r="154" spans="1:13" ht="25.5" x14ac:dyDescent="0.25">
      <c r="A154" s="9">
        <f>IF(C154=0,"",1+MAX(A$7:A153))</f>
        <v>96</v>
      </c>
      <c r="B154" s="26" t="s">
        <v>249</v>
      </c>
      <c r="C154" s="35">
        <v>5.91</v>
      </c>
      <c r="D154" s="29" t="s">
        <v>102</v>
      </c>
      <c r="E154" s="47">
        <v>0</v>
      </c>
      <c r="F154" s="35">
        <f t="shared" si="22"/>
        <v>5.91</v>
      </c>
      <c r="G154" s="12">
        <v>55.576239999999999</v>
      </c>
      <c r="H154" s="11">
        <f t="shared" si="23"/>
        <v>328.45557839999998</v>
      </c>
      <c r="I154" s="40"/>
      <c r="J154" s="4"/>
      <c r="K154" s="4"/>
      <c r="L154" s="4"/>
      <c r="M154" s="4"/>
    </row>
    <row r="155" spans="1:13" ht="25.5" x14ac:dyDescent="0.25">
      <c r="A155" s="9">
        <f>IF(C155=0,"",1+MAX(A$7:A154))</f>
        <v>97</v>
      </c>
      <c r="B155" s="26" t="s">
        <v>250</v>
      </c>
      <c r="C155" s="35">
        <v>1.79</v>
      </c>
      <c r="D155" s="29" t="s">
        <v>102</v>
      </c>
      <c r="E155" s="47">
        <v>0</v>
      </c>
      <c r="F155" s="35">
        <f t="shared" si="22"/>
        <v>1.79</v>
      </c>
      <c r="G155" s="12">
        <v>43.269524210526313</v>
      </c>
      <c r="H155" s="11">
        <f t="shared" si="23"/>
        <v>77.452448336842096</v>
      </c>
      <c r="I155" s="40"/>
      <c r="J155" s="4"/>
      <c r="K155" s="4"/>
      <c r="L155" s="4"/>
      <c r="M155" s="4"/>
    </row>
    <row r="156" spans="1:13" ht="25.5" x14ac:dyDescent="0.25">
      <c r="A156" s="9">
        <f>IF(C156=0,"",1+MAX(A$7:A155))</f>
        <v>98</v>
      </c>
      <c r="B156" s="94" t="s">
        <v>251</v>
      </c>
      <c r="C156" s="35">
        <v>1.79</v>
      </c>
      <c r="D156" s="29" t="s">
        <v>102</v>
      </c>
      <c r="E156" s="47">
        <v>0</v>
      </c>
      <c r="F156" s="35">
        <f t="shared" si="22"/>
        <v>1.79</v>
      </c>
      <c r="G156" s="12">
        <v>43.269524210526313</v>
      </c>
      <c r="H156" s="11">
        <f t="shared" si="23"/>
        <v>77.452448336842096</v>
      </c>
      <c r="I156" s="40"/>
      <c r="J156" s="4"/>
      <c r="K156" s="4"/>
      <c r="L156" s="4"/>
      <c r="M156" s="4"/>
    </row>
    <row r="157" spans="1:13" ht="25.5" x14ac:dyDescent="0.25">
      <c r="A157" s="9">
        <f>IF(C157=0,"",1+MAX(A$7:A156))</f>
        <v>99</v>
      </c>
      <c r="B157" s="94" t="s">
        <v>252</v>
      </c>
      <c r="C157" s="35">
        <v>6.5</v>
      </c>
      <c r="D157" s="29" t="s">
        <v>102</v>
      </c>
      <c r="E157" s="47">
        <v>0</v>
      </c>
      <c r="F157" s="35">
        <f t="shared" si="22"/>
        <v>6.5</v>
      </c>
      <c r="G157" s="12">
        <v>123.62703999999999</v>
      </c>
      <c r="H157" s="11">
        <f t="shared" si="23"/>
        <v>803.57575999999995</v>
      </c>
      <c r="I157" s="40"/>
      <c r="J157" s="4"/>
      <c r="K157" s="4"/>
      <c r="L157" s="4"/>
      <c r="M157" s="4"/>
    </row>
    <row r="158" spans="1:13" ht="25.5" x14ac:dyDescent="0.25">
      <c r="A158" s="9">
        <f>IF(C158=0,"",1+MAX(A$7:A157))</f>
        <v>100</v>
      </c>
      <c r="B158" s="94" t="s">
        <v>253</v>
      </c>
      <c r="C158" s="35">
        <v>3.4</v>
      </c>
      <c r="D158" s="29" t="s">
        <v>102</v>
      </c>
      <c r="E158" s="47">
        <v>0</v>
      </c>
      <c r="F158" s="35">
        <f t="shared" si="22"/>
        <v>3.4</v>
      </c>
      <c r="G158" s="12">
        <v>27.55104</v>
      </c>
      <c r="H158" s="11">
        <f t="shared" si="23"/>
        <v>93.673535999999999</v>
      </c>
      <c r="I158" s="40"/>
      <c r="J158" s="4"/>
      <c r="K158" s="4"/>
      <c r="L158" s="4"/>
      <c r="M158" s="4"/>
    </row>
    <row r="159" spans="1:13" ht="25.5" x14ac:dyDescent="0.25">
      <c r="A159" s="9">
        <f>IF(C159=0,"",1+MAX(A$7:A158))</f>
        <v>101</v>
      </c>
      <c r="B159" s="94" t="s">
        <v>254</v>
      </c>
      <c r="C159" s="35">
        <v>4.5</v>
      </c>
      <c r="D159" s="29" t="s">
        <v>102</v>
      </c>
      <c r="E159" s="47">
        <v>0</v>
      </c>
      <c r="F159" s="35">
        <f t="shared" si="22"/>
        <v>4.5</v>
      </c>
      <c r="G159" s="12">
        <v>37.312731428571425</v>
      </c>
      <c r="H159" s="11">
        <f t="shared" si="23"/>
        <v>167.9072914285714</v>
      </c>
      <c r="I159" s="40"/>
      <c r="J159" s="4"/>
      <c r="K159" s="4"/>
      <c r="L159" s="4"/>
      <c r="M159" s="4"/>
    </row>
    <row r="160" spans="1:13" ht="25.5" x14ac:dyDescent="0.25">
      <c r="A160" s="9">
        <f>IF(C160=0,"",1+MAX(A$7:A159))</f>
        <v>102</v>
      </c>
      <c r="B160" s="94" t="s">
        <v>255</v>
      </c>
      <c r="C160" s="35">
        <v>1.92</v>
      </c>
      <c r="D160" s="29" t="s">
        <v>102</v>
      </c>
      <c r="E160" s="47">
        <v>0</v>
      </c>
      <c r="F160" s="35">
        <f t="shared" si="22"/>
        <v>1.92</v>
      </c>
      <c r="G160" s="12">
        <v>37.312731428571425</v>
      </c>
      <c r="H160" s="11">
        <f t="shared" si="23"/>
        <v>71.640444342857137</v>
      </c>
      <c r="I160" s="40"/>
      <c r="J160" s="4"/>
      <c r="K160" s="4"/>
      <c r="L160" s="4"/>
      <c r="M160" s="4"/>
    </row>
    <row r="161" spans="1:13" ht="25.5" x14ac:dyDescent="0.25">
      <c r="A161" s="9">
        <f>IF(C161=0,"",1+MAX(A$7:A160))</f>
        <v>103</v>
      </c>
      <c r="B161" s="94" t="s">
        <v>256</v>
      </c>
      <c r="C161" s="35">
        <v>2.2599999999999998</v>
      </c>
      <c r="D161" s="29" t="s">
        <v>102</v>
      </c>
      <c r="E161" s="47">
        <v>0</v>
      </c>
      <c r="F161" s="35">
        <f t="shared" si="22"/>
        <v>2.2599999999999998</v>
      </c>
      <c r="G161" s="12">
        <v>21.628525714285715</v>
      </c>
      <c r="H161" s="11">
        <f t="shared" si="23"/>
        <v>48.880468114285712</v>
      </c>
      <c r="I161" s="40"/>
      <c r="J161" s="4"/>
      <c r="K161" s="4"/>
      <c r="L161" s="4"/>
      <c r="M161" s="4"/>
    </row>
    <row r="162" spans="1:13" ht="25.5" x14ac:dyDescent="0.25">
      <c r="A162" s="9">
        <f>IF(C162=0,"",1+MAX(A$7:A161))</f>
        <v>104</v>
      </c>
      <c r="B162" s="94" t="s">
        <v>257</v>
      </c>
      <c r="C162" s="35">
        <v>5.7</v>
      </c>
      <c r="D162" s="29" t="s">
        <v>102</v>
      </c>
      <c r="E162" s="47">
        <v>0</v>
      </c>
      <c r="F162" s="35">
        <f t="shared" si="22"/>
        <v>5.7</v>
      </c>
      <c r="G162" s="12">
        <v>37.312731428571425</v>
      </c>
      <c r="H162" s="11">
        <f t="shared" si="23"/>
        <v>212.68256914285712</v>
      </c>
      <c r="I162" s="40"/>
      <c r="J162" s="4"/>
      <c r="K162" s="4"/>
      <c r="L162" s="4"/>
      <c r="M162" s="4"/>
    </row>
    <row r="163" spans="1:13" ht="25.5" x14ac:dyDescent="0.25">
      <c r="A163" s="9">
        <f>IF(C163=0,"",1+MAX(A$7:A162))</f>
        <v>105</v>
      </c>
      <c r="B163" s="94" t="s">
        <v>258</v>
      </c>
      <c r="C163" s="35">
        <v>2.6</v>
      </c>
      <c r="D163" s="29" t="s">
        <v>102</v>
      </c>
      <c r="E163" s="47">
        <v>0</v>
      </c>
      <c r="F163" s="35">
        <f t="shared" si="22"/>
        <v>2.6</v>
      </c>
      <c r="G163" s="12">
        <v>37.312731428571425</v>
      </c>
      <c r="H163" s="11">
        <f t="shared" si="23"/>
        <v>97.01310171428571</v>
      </c>
      <c r="I163" s="40"/>
      <c r="J163" s="4"/>
      <c r="K163" s="4"/>
      <c r="L163" s="4"/>
      <c r="M163" s="4"/>
    </row>
    <row r="164" spans="1:13" ht="25.5" x14ac:dyDescent="0.25">
      <c r="A164" s="9">
        <f>IF(C164=0,"",1+MAX(A$7:A163))</f>
        <v>106</v>
      </c>
      <c r="B164" s="94" t="s">
        <v>259</v>
      </c>
      <c r="C164" s="35">
        <v>8</v>
      </c>
      <c r="D164" s="29" t="s">
        <v>102</v>
      </c>
      <c r="E164" s="47">
        <v>0</v>
      </c>
      <c r="F164" s="35">
        <f t="shared" si="22"/>
        <v>8</v>
      </c>
      <c r="G164" s="12">
        <v>43.269524210526313</v>
      </c>
      <c r="H164" s="11">
        <f t="shared" si="23"/>
        <v>346.15619368421051</v>
      </c>
      <c r="I164" s="40"/>
      <c r="J164" s="4"/>
      <c r="K164" s="4"/>
      <c r="L164" s="4"/>
      <c r="M164" s="4"/>
    </row>
    <row r="165" spans="1:13" ht="25.5" x14ac:dyDescent="0.25">
      <c r="A165" s="9">
        <f>IF(C165=0,"",1+MAX(A$7:A164))</f>
        <v>107</v>
      </c>
      <c r="B165" s="94" t="s">
        <v>260</v>
      </c>
      <c r="C165" s="35">
        <v>5.19</v>
      </c>
      <c r="D165" s="29" t="s">
        <v>102</v>
      </c>
      <c r="E165" s="47">
        <v>0</v>
      </c>
      <c r="F165" s="35">
        <f t="shared" si="22"/>
        <v>5.19</v>
      </c>
      <c r="G165" s="12">
        <v>43.269524210526313</v>
      </c>
      <c r="H165" s="11">
        <f t="shared" si="23"/>
        <v>224.56883065263159</v>
      </c>
      <c r="I165" s="40"/>
      <c r="J165" s="4"/>
      <c r="K165" s="4"/>
      <c r="L165" s="4"/>
      <c r="M165" s="4"/>
    </row>
    <row r="166" spans="1:13" ht="25.5" x14ac:dyDescent="0.25">
      <c r="A166" s="9">
        <f>IF(C166=0,"",1+MAX(A$7:A165))</f>
        <v>108</v>
      </c>
      <c r="B166" s="94" t="s">
        <v>261</v>
      </c>
      <c r="C166" s="35">
        <v>5.23</v>
      </c>
      <c r="D166" s="29" t="s">
        <v>102</v>
      </c>
      <c r="E166" s="47">
        <v>0</v>
      </c>
      <c r="F166" s="35">
        <f t="shared" si="22"/>
        <v>5.23</v>
      </c>
      <c r="G166" s="12">
        <v>43.269524210526313</v>
      </c>
      <c r="H166" s="11">
        <f t="shared" si="23"/>
        <v>226.29961162105263</v>
      </c>
      <c r="I166" s="40"/>
      <c r="J166" s="4"/>
      <c r="K166" s="4"/>
      <c r="L166" s="4"/>
      <c r="M166" s="4"/>
    </row>
    <row r="167" spans="1:13" ht="25.5" x14ac:dyDescent="0.25">
      <c r="A167" s="9">
        <f>IF(C167=0,"",1+MAX(A$7:A166))</f>
        <v>109</v>
      </c>
      <c r="B167" s="94" t="s">
        <v>262</v>
      </c>
      <c r="C167" s="35">
        <v>14</v>
      </c>
      <c r="D167" s="29" t="s">
        <v>102</v>
      </c>
      <c r="E167" s="47">
        <v>0</v>
      </c>
      <c r="F167" s="35">
        <f t="shared" si="22"/>
        <v>14</v>
      </c>
      <c r="G167" s="12">
        <v>43.269524210526313</v>
      </c>
      <c r="H167" s="11">
        <f t="shared" si="23"/>
        <v>605.77333894736842</v>
      </c>
      <c r="I167" s="40"/>
      <c r="J167" s="4"/>
      <c r="K167" s="4"/>
      <c r="L167" s="4"/>
      <c r="M167" s="4"/>
    </row>
    <row r="168" spans="1:13" ht="25.5" x14ac:dyDescent="0.25">
      <c r="A168" s="9">
        <f>IF(C168=0,"",1+MAX(A$7:A167))</f>
        <v>110</v>
      </c>
      <c r="B168" s="94" t="s">
        <v>263</v>
      </c>
      <c r="C168" s="35">
        <v>4.4000000000000004</v>
      </c>
      <c r="D168" s="29" t="s">
        <v>102</v>
      </c>
      <c r="E168" s="47">
        <v>0</v>
      </c>
      <c r="F168" s="35">
        <f t="shared" si="22"/>
        <v>4.4000000000000004</v>
      </c>
      <c r="G168" s="12">
        <v>25.574373333333334</v>
      </c>
      <c r="H168" s="11">
        <f t="shared" si="23"/>
        <v>112.52724266666668</v>
      </c>
      <c r="I168" s="40"/>
      <c r="J168" s="4"/>
      <c r="K168" s="4"/>
      <c r="L168" s="4"/>
      <c r="M168" s="4"/>
    </row>
    <row r="169" spans="1:13" ht="25.5" x14ac:dyDescent="0.25">
      <c r="A169" s="9">
        <f>IF(C169=0,"",1+MAX(A$7:A168))</f>
        <v>111</v>
      </c>
      <c r="B169" s="94" t="s">
        <v>264</v>
      </c>
      <c r="C169" s="35">
        <v>5.2</v>
      </c>
      <c r="D169" s="29" t="s">
        <v>102</v>
      </c>
      <c r="E169" s="47">
        <v>0</v>
      </c>
      <c r="F169" s="35">
        <f t="shared" si="22"/>
        <v>5.2</v>
      </c>
      <c r="G169" s="12">
        <v>25.574373333333334</v>
      </c>
      <c r="H169" s="11">
        <f t="shared" si="23"/>
        <v>132.98674133333333</v>
      </c>
      <c r="I169" s="40"/>
      <c r="J169" s="4"/>
      <c r="K169" s="4"/>
      <c r="L169" s="4"/>
      <c r="M169" s="4"/>
    </row>
    <row r="170" spans="1:13" ht="25.5" x14ac:dyDescent="0.25">
      <c r="A170" s="9">
        <f>IF(C170=0,"",1+MAX(A$7:A169))</f>
        <v>112</v>
      </c>
      <c r="B170" s="94" t="s">
        <v>265</v>
      </c>
      <c r="C170" s="35">
        <v>4.4000000000000004</v>
      </c>
      <c r="D170" s="29" t="s">
        <v>102</v>
      </c>
      <c r="E170" s="47">
        <v>0</v>
      </c>
      <c r="F170" s="35">
        <f t="shared" si="22"/>
        <v>4.4000000000000004</v>
      </c>
      <c r="G170" s="12">
        <v>25.574373333333334</v>
      </c>
      <c r="H170" s="11">
        <f t="shared" si="23"/>
        <v>112.52724266666668</v>
      </c>
      <c r="I170" s="40"/>
      <c r="J170" s="4"/>
      <c r="K170" s="4"/>
      <c r="L170" s="4"/>
      <c r="M170" s="4"/>
    </row>
    <row r="171" spans="1:13" ht="25.5" x14ac:dyDescent="0.25">
      <c r="A171" s="9">
        <f>IF(C171=0,"",1+MAX(A$7:A170))</f>
        <v>113</v>
      </c>
      <c r="B171" s="94" t="s">
        <v>266</v>
      </c>
      <c r="C171" s="35">
        <v>8.4</v>
      </c>
      <c r="D171" s="29" t="s">
        <v>102</v>
      </c>
      <c r="E171" s="47">
        <v>0</v>
      </c>
      <c r="F171" s="35">
        <f t="shared" si="22"/>
        <v>8.4</v>
      </c>
      <c r="G171" s="12">
        <v>37.312731428571425</v>
      </c>
      <c r="H171" s="11">
        <f t="shared" si="23"/>
        <v>313.42694399999999</v>
      </c>
      <c r="I171" s="40"/>
      <c r="J171" s="4"/>
      <c r="K171" s="4"/>
      <c r="L171" s="4"/>
      <c r="M171" s="4"/>
    </row>
    <row r="172" spans="1:13" ht="25.5" x14ac:dyDescent="0.25">
      <c r="A172" s="9">
        <f>IF(C172=0,"",1+MAX(A$7:A171))</f>
        <v>114</v>
      </c>
      <c r="B172" s="94" t="s">
        <v>267</v>
      </c>
      <c r="C172" s="35">
        <v>4.34</v>
      </c>
      <c r="D172" s="29" t="s">
        <v>102</v>
      </c>
      <c r="E172" s="47">
        <v>0</v>
      </c>
      <c r="F172" s="35">
        <f t="shared" si="22"/>
        <v>4.34</v>
      </c>
      <c r="G172" s="12">
        <v>21.628525714285715</v>
      </c>
      <c r="H172" s="11">
        <f t="shared" si="23"/>
        <v>93.867801599999993</v>
      </c>
      <c r="I172" s="40"/>
      <c r="J172" s="4"/>
      <c r="K172" s="4"/>
      <c r="L172" s="4"/>
      <c r="M172" s="4"/>
    </row>
    <row r="173" spans="1:13" ht="25.5" x14ac:dyDescent="0.25">
      <c r="A173" s="9">
        <f>IF(C173=0,"",1+MAX(A$7:A172))</f>
        <v>115</v>
      </c>
      <c r="B173" s="94" t="s">
        <v>268</v>
      </c>
      <c r="C173" s="35">
        <v>2.4</v>
      </c>
      <c r="D173" s="29" t="s">
        <v>102</v>
      </c>
      <c r="E173" s="47">
        <v>0</v>
      </c>
      <c r="F173" s="35">
        <f t="shared" si="22"/>
        <v>2.4</v>
      </c>
      <c r="G173" s="12">
        <v>25.574373333333334</v>
      </c>
      <c r="H173" s="11">
        <f t="shared" si="23"/>
        <v>61.378495999999998</v>
      </c>
      <c r="I173" s="40"/>
      <c r="J173" s="4"/>
      <c r="K173" s="4"/>
      <c r="L173" s="4"/>
      <c r="M173" s="4"/>
    </row>
    <row r="174" spans="1:13" ht="25.5" x14ac:dyDescent="0.25">
      <c r="A174" s="9">
        <f>IF(C174=0,"",1+MAX(A$7:A173))</f>
        <v>116</v>
      </c>
      <c r="B174" s="94" t="s">
        <v>269</v>
      </c>
      <c r="C174" s="35">
        <v>5.6</v>
      </c>
      <c r="D174" s="29" t="s">
        <v>102</v>
      </c>
      <c r="E174" s="47">
        <v>0</v>
      </c>
      <c r="F174" s="35">
        <f t="shared" si="22"/>
        <v>5.6</v>
      </c>
      <c r="G174" s="12">
        <v>37.312731428571425</v>
      </c>
      <c r="H174" s="11">
        <f t="shared" si="23"/>
        <v>208.95129599999996</v>
      </c>
      <c r="I174" s="40"/>
      <c r="J174" s="4"/>
      <c r="K174" s="4"/>
      <c r="L174" s="4"/>
      <c r="M174" s="4"/>
    </row>
    <row r="175" spans="1:13" ht="25.5" x14ac:dyDescent="0.25">
      <c r="A175" s="9">
        <f>IF(C175=0,"",1+MAX(A$7:A174))</f>
        <v>117</v>
      </c>
      <c r="B175" s="94" t="s">
        <v>270</v>
      </c>
      <c r="C175" s="35">
        <v>3.6</v>
      </c>
      <c r="D175" s="29" t="s">
        <v>102</v>
      </c>
      <c r="E175" s="47">
        <v>0</v>
      </c>
      <c r="F175" s="35">
        <f t="shared" si="22"/>
        <v>3.6</v>
      </c>
      <c r="G175" s="12">
        <v>25.574373333333334</v>
      </c>
      <c r="H175" s="11">
        <f t="shared" si="23"/>
        <v>92.067744000000005</v>
      </c>
      <c r="I175" s="40"/>
      <c r="J175" s="4"/>
      <c r="K175" s="4"/>
      <c r="L175" s="4"/>
      <c r="M175" s="4"/>
    </row>
    <row r="176" spans="1:13" ht="63.75" x14ac:dyDescent="0.25">
      <c r="A176" s="9">
        <f>IF(C176=0,"",1+MAX(A$7:A175))</f>
        <v>118</v>
      </c>
      <c r="B176" s="94" t="s">
        <v>271</v>
      </c>
      <c r="C176" s="35">
        <v>19.8</v>
      </c>
      <c r="D176" s="29" t="s">
        <v>102</v>
      </c>
      <c r="E176" s="47">
        <v>0</v>
      </c>
      <c r="F176" s="35">
        <f t="shared" si="22"/>
        <v>19.8</v>
      </c>
      <c r="G176" s="12">
        <v>37.312731428571425</v>
      </c>
      <c r="H176" s="11">
        <f t="shared" si="23"/>
        <v>738.79208228571429</v>
      </c>
      <c r="I176" s="40"/>
      <c r="J176" s="4"/>
      <c r="K176" s="4"/>
      <c r="L176" s="4"/>
      <c r="M176" s="4"/>
    </row>
    <row r="177" spans="1:13" ht="25.5" x14ac:dyDescent="0.25">
      <c r="A177" s="9">
        <f>IF(C177=0,"",1+MAX(A$7:A176))</f>
        <v>119</v>
      </c>
      <c r="B177" s="94" t="s">
        <v>272</v>
      </c>
      <c r="C177" s="35">
        <v>5.2</v>
      </c>
      <c r="D177" s="29" t="s">
        <v>102</v>
      </c>
      <c r="E177" s="47">
        <v>0</v>
      </c>
      <c r="F177" s="35">
        <f t="shared" si="22"/>
        <v>5.2</v>
      </c>
      <c r="G177" s="12">
        <v>37.312731428571425</v>
      </c>
      <c r="H177" s="11">
        <f t="shared" si="23"/>
        <v>194.02620342857142</v>
      </c>
      <c r="I177" s="40"/>
      <c r="J177" s="4"/>
      <c r="K177" s="4"/>
      <c r="L177" s="4"/>
      <c r="M177" s="4"/>
    </row>
    <row r="178" spans="1:13" ht="25.5" x14ac:dyDescent="0.25">
      <c r="A178" s="9">
        <f>IF(C178=0,"",1+MAX(A$7:A177))</f>
        <v>120</v>
      </c>
      <c r="B178" s="94" t="s">
        <v>273</v>
      </c>
      <c r="C178" s="35">
        <v>2.2400000000000002</v>
      </c>
      <c r="D178" s="29" t="s">
        <v>102</v>
      </c>
      <c r="E178" s="47">
        <v>0</v>
      </c>
      <c r="F178" s="35">
        <f t="shared" si="22"/>
        <v>2.2400000000000002</v>
      </c>
      <c r="G178" s="12">
        <v>37.312731428571425</v>
      </c>
      <c r="H178" s="11">
        <f t="shared" si="23"/>
        <v>83.580518400000003</v>
      </c>
      <c r="I178" s="40"/>
      <c r="J178" s="4"/>
      <c r="K178" s="4"/>
      <c r="L178" s="4"/>
      <c r="M178" s="4"/>
    </row>
    <row r="179" spans="1:13" ht="25.5" x14ac:dyDescent="0.25">
      <c r="A179" s="9">
        <f>IF(C179=0,"",1+MAX(A$7:A178))</f>
        <v>121</v>
      </c>
      <c r="B179" s="94" t="s">
        <v>274</v>
      </c>
      <c r="C179" s="35">
        <v>4.18</v>
      </c>
      <c r="D179" s="29" t="s">
        <v>102</v>
      </c>
      <c r="E179" s="47">
        <v>0</v>
      </c>
      <c r="F179" s="35">
        <f t="shared" si="22"/>
        <v>4.18</v>
      </c>
      <c r="G179" s="12">
        <v>43.269524210526313</v>
      </c>
      <c r="H179" s="11">
        <f t="shared" si="23"/>
        <v>180.86661119999997</v>
      </c>
      <c r="I179" s="40"/>
      <c r="J179" s="4"/>
      <c r="K179" s="4"/>
      <c r="L179" s="4"/>
      <c r="M179" s="4"/>
    </row>
    <row r="180" spans="1:13" ht="25.5" x14ac:dyDescent="0.25">
      <c r="A180" s="9">
        <f>IF(C180=0,"",1+MAX(A$7:A179))</f>
        <v>122</v>
      </c>
      <c r="B180" s="94" t="s">
        <v>275</v>
      </c>
      <c r="C180" s="35">
        <v>2.57</v>
      </c>
      <c r="D180" s="29" t="s">
        <v>102</v>
      </c>
      <c r="E180" s="47">
        <v>0</v>
      </c>
      <c r="F180" s="35">
        <f t="shared" si="22"/>
        <v>2.57</v>
      </c>
      <c r="G180" s="12">
        <v>43.269524210526313</v>
      </c>
      <c r="H180" s="11">
        <f t="shared" si="23"/>
        <v>111.20267722105262</v>
      </c>
      <c r="I180" s="40"/>
      <c r="J180" s="4"/>
      <c r="K180" s="4"/>
      <c r="L180" s="4"/>
      <c r="M180" s="4"/>
    </row>
    <row r="181" spans="1:13" ht="25.5" x14ac:dyDescent="0.25">
      <c r="A181" s="9">
        <f>IF(C181=0,"",1+MAX(A$7:A180))</f>
        <v>123</v>
      </c>
      <c r="B181" s="94" t="s">
        <v>276</v>
      </c>
      <c r="C181" s="35">
        <v>3.34</v>
      </c>
      <c r="D181" s="29" t="s">
        <v>102</v>
      </c>
      <c r="E181" s="47">
        <v>0</v>
      </c>
      <c r="F181" s="35">
        <f t="shared" si="22"/>
        <v>3.34</v>
      </c>
      <c r="G181" s="12">
        <v>43.269524210526313</v>
      </c>
      <c r="H181" s="11">
        <f t="shared" si="23"/>
        <v>144.52021086315787</v>
      </c>
      <c r="I181" s="40"/>
      <c r="J181" s="4"/>
      <c r="K181" s="4"/>
      <c r="L181" s="4"/>
      <c r="M181" s="4"/>
    </row>
    <row r="182" spans="1:13" ht="25.5" x14ac:dyDescent="0.25">
      <c r="A182" s="9">
        <f>IF(C182=0,"",1+MAX(A$7:A181))</f>
        <v>124</v>
      </c>
      <c r="B182" s="94" t="s">
        <v>277</v>
      </c>
      <c r="C182" s="35">
        <v>7.12</v>
      </c>
      <c r="D182" s="29" t="s">
        <v>102</v>
      </c>
      <c r="E182" s="47">
        <v>0</v>
      </c>
      <c r="F182" s="35">
        <f t="shared" si="22"/>
        <v>7.12</v>
      </c>
      <c r="G182" s="12">
        <v>43.269524210526313</v>
      </c>
      <c r="H182" s="11">
        <f t="shared" si="23"/>
        <v>308.07901237894737</v>
      </c>
      <c r="I182" s="40"/>
      <c r="J182" s="4"/>
      <c r="K182" s="4"/>
      <c r="L182" s="4"/>
      <c r="M182" s="4"/>
    </row>
    <row r="183" spans="1:13" ht="25.5" x14ac:dyDescent="0.25">
      <c r="A183" s="9">
        <f>IF(C183=0,"",1+MAX(A$7:A182))</f>
        <v>125</v>
      </c>
      <c r="B183" s="94" t="s">
        <v>278</v>
      </c>
      <c r="C183" s="35">
        <v>1.94</v>
      </c>
      <c r="D183" s="29" t="s">
        <v>102</v>
      </c>
      <c r="E183" s="47">
        <v>0</v>
      </c>
      <c r="F183" s="35">
        <f t="shared" si="22"/>
        <v>1.94</v>
      </c>
      <c r="G183" s="12">
        <v>21.628525714285715</v>
      </c>
      <c r="H183" s="11">
        <f t="shared" si="23"/>
        <v>41.959339885714286</v>
      </c>
      <c r="I183" s="40"/>
      <c r="J183" s="4"/>
      <c r="K183" s="4"/>
      <c r="L183" s="4"/>
      <c r="M183" s="4"/>
    </row>
    <row r="184" spans="1:13" ht="25.5" x14ac:dyDescent="0.25">
      <c r="A184" s="9">
        <f>IF(C184=0,"",1+MAX(A$7:A183))</f>
        <v>126</v>
      </c>
      <c r="B184" s="94" t="s">
        <v>279</v>
      </c>
      <c r="C184" s="35">
        <v>2.6</v>
      </c>
      <c r="D184" s="29" t="s">
        <v>102</v>
      </c>
      <c r="E184" s="47">
        <v>0</v>
      </c>
      <c r="F184" s="35">
        <f t="shared" si="22"/>
        <v>2.6</v>
      </c>
      <c r="G184" s="12">
        <v>25.574373333333334</v>
      </c>
      <c r="H184" s="11">
        <f t="shared" si="23"/>
        <v>66.493370666666664</v>
      </c>
      <c r="I184" s="40"/>
      <c r="J184" s="4"/>
      <c r="K184" s="4"/>
      <c r="L184" s="4"/>
      <c r="M184" s="4"/>
    </row>
    <row r="185" spans="1:13" ht="25.5" x14ac:dyDescent="0.25">
      <c r="A185" s="9">
        <f>IF(C185=0,"",1+MAX(A$7:A184))</f>
        <v>127</v>
      </c>
      <c r="B185" s="94" t="s">
        <v>280</v>
      </c>
      <c r="C185" s="35">
        <v>2.38</v>
      </c>
      <c r="D185" s="29" t="s">
        <v>102</v>
      </c>
      <c r="E185" s="47">
        <v>0</v>
      </c>
      <c r="F185" s="35">
        <f t="shared" si="22"/>
        <v>2.38</v>
      </c>
      <c r="G185" s="12">
        <v>25.574373333333334</v>
      </c>
      <c r="H185" s="11">
        <f t="shared" si="23"/>
        <v>60.867008533333333</v>
      </c>
      <c r="I185" s="40"/>
      <c r="J185" s="4"/>
      <c r="K185" s="4"/>
      <c r="L185" s="4"/>
      <c r="M185" s="4"/>
    </row>
    <row r="186" spans="1:13" ht="25.5" x14ac:dyDescent="0.25">
      <c r="A186" s="9">
        <f>IF(C186=0,"",1+MAX(A$7:A185))</f>
        <v>128</v>
      </c>
      <c r="B186" s="94" t="s">
        <v>281</v>
      </c>
      <c r="C186" s="35">
        <v>6.2</v>
      </c>
      <c r="D186" s="29" t="s">
        <v>102</v>
      </c>
      <c r="E186" s="47">
        <v>0</v>
      </c>
      <c r="F186" s="35">
        <f t="shared" si="22"/>
        <v>6.2</v>
      </c>
      <c r="G186" s="12">
        <v>123.62703999999999</v>
      </c>
      <c r="H186" s="11">
        <f t="shared" si="23"/>
        <v>766.48764800000004</v>
      </c>
      <c r="I186" s="40"/>
      <c r="J186" s="4"/>
      <c r="K186" s="4"/>
      <c r="L186" s="4"/>
      <c r="M186" s="4"/>
    </row>
    <row r="187" spans="1:13" ht="25.5" x14ac:dyDescent="0.25">
      <c r="A187" s="9">
        <f>IF(C187=0,"",1+MAX(A$7:A186))</f>
        <v>129</v>
      </c>
      <c r="B187" s="94" t="s">
        <v>282</v>
      </c>
      <c r="C187" s="35">
        <v>1.2</v>
      </c>
      <c r="D187" s="29" t="s">
        <v>102</v>
      </c>
      <c r="E187" s="47">
        <v>0</v>
      </c>
      <c r="F187" s="35">
        <f t="shared" si="22"/>
        <v>1.2</v>
      </c>
      <c r="G187" s="12">
        <v>123.62703999999999</v>
      </c>
      <c r="H187" s="11">
        <f t="shared" si="23"/>
        <v>148.35244799999998</v>
      </c>
      <c r="I187" s="40"/>
      <c r="J187" s="4"/>
      <c r="K187" s="4"/>
      <c r="L187" s="4"/>
      <c r="M187" s="4"/>
    </row>
    <row r="188" spans="1:13" ht="25.5" x14ac:dyDescent="0.25">
      <c r="A188" s="9">
        <f>IF(C188=0,"",1+MAX(A$7:A187))</f>
        <v>130</v>
      </c>
      <c r="B188" s="94" t="s">
        <v>283</v>
      </c>
      <c r="C188" s="35">
        <v>1.1399999999999999</v>
      </c>
      <c r="D188" s="29" t="s">
        <v>102</v>
      </c>
      <c r="E188" s="47">
        <v>0</v>
      </c>
      <c r="F188" s="35">
        <f t="shared" si="22"/>
        <v>1.1399999999999999</v>
      </c>
      <c r="G188" s="12">
        <v>29.305325714285715</v>
      </c>
      <c r="H188" s="11">
        <f t="shared" si="23"/>
        <v>33.408071314285714</v>
      </c>
      <c r="I188" s="40"/>
      <c r="J188" s="4"/>
      <c r="K188" s="4"/>
      <c r="L188" s="4"/>
      <c r="M188" s="4"/>
    </row>
    <row r="189" spans="1:13" ht="25.5" x14ac:dyDescent="0.25">
      <c r="A189" s="9">
        <f>IF(C189=0,"",1+MAX(A$7:A188))</f>
        <v>131</v>
      </c>
      <c r="B189" s="94" t="s">
        <v>284</v>
      </c>
      <c r="C189" s="35">
        <v>4.38</v>
      </c>
      <c r="D189" s="29" t="s">
        <v>102</v>
      </c>
      <c r="E189" s="47">
        <v>0</v>
      </c>
      <c r="F189" s="35">
        <f t="shared" si="22"/>
        <v>4.38</v>
      </c>
      <c r="G189" s="12">
        <v>37.312731428571425</v>
      </c>
      <c r="H189" s="11">
        <f t="shared" si="23"/>
        <v>163.42976365714284</v>
      </c>
      <c r="I189" s="40"/>
      <c r="J189" s="4"/>
      <c r="K189" s="4"/>
      <c r="L189" s="4"/>
      <c r="M189" s="4"/>
    </row>
    <row r="190" spans="1:13" ht="25.5" x14ac:dyDescent="0.25">
      <c r="A190" s="9">
        <f>IF(C190=0,"",1+MAX(A$7:A189))</f>
        <v>132</v>
      </c>
      <c r="B190" s="94" t="s">
        <v>285</v>
      </c>
      <c r="C190" s="35">
        <v>3.78</v>
      </c>
      <c r="D190" s="29" t="s">
        <v>102</v>
      </c>
      <c r="E190" s="47">
        <v>0</v>
      </c>
      <c r="F190" s="35">
        <f t="shared" si="22"/>
        <v>3.78</v>
      </c>
      <c r="G190" s="12">
        <v>29.726786206896552</v>
      </c>
      <c r="H190" s="11">
        <f t="shared" si="23"/>
        <v>112.36725186206895</v>
      </c>
      <c r="I190" s="40"/>
      <c r="J190" s="4"/>
      <c r="K190" s="4"/>
      <c r="L190" s="4"/>
      <c r="M190" s="4"/>
    </row>
    <row r="191" spans="1:13" ht="25.5" x14ac:dyDescent="0.25">
      <c r="A191" s="9">
        <f>IF(C191=0,"",1+MAX(A$7:A190))</f>
        <v>133</v>
      </c>
      <c r="B191" s="94" t="s">
        <v>286</v>
      </c>
      <c r="C191" s="35">
        <v>4.2</v>
      </c>
      <c r="D191" s="29" t="s">
        <v>102</v>
      </c>
      <c r="E191" s="47">
        <v>0</v>
      </c>
      <c r="F191" s="35">
        <f t="shared" si="22"/>
        <v>4.2</v>
      </c>
      <c r="G191" s="12">
        <v>37.312731428571425</v>
      </c>
      <c r="H191" s="11">
        <f t="shared" si="23"/>
        <v>156.713472</v>
      </c>
      <c r="I191" s="40"/>
      <c r="J191" s="4"/>
      <c r="K191" s="4"/>
      <c r="L191" s="4"/>
      <c r="M191" s="4"/>
    </row>
    <row r="192" spans="1:13" ht="25.5" x14ac:dyDescent="0.25">
      <c r="A192" s="9">
        <f>IF(C192=0,"",1+MAX(A$7:A191))</f>
        <v>134</v>
      </c>
      <c r="B192" s="94" t="s">
        <v>287</v>
      </c>
      <c r="C192" s="35">
        <v>2.2200000000000002</v>
      </c>
      <c r="D192" s="29" t="s">
        <v>102</v>
      </c>
      <c r="E192" s="47">
        <v>0</v>
      </c>
      <c r="F192" s="35">
        <f t="shared" si="22"/>
        <v>2.2200000000000002</v>
      </c>
      <c r="G192" s="12">
        <v>21.628525714285715</v>
      </c>
      <c r="H192" s="11">
        <f t="shared" si="23"/>
        <v>48.01532708571429</v>
      </c>
      <c r="I192" s="40"/>
      <c r="J192" s="4"/>
      <c r="K192" s="4"/>
      <c r="L192" s="4"/>
      <c r="M192" s="4"/>
    </row>
    <row r="193" spans="1:13" ht="25.5" x14ac:dyDescent="0.25">
      <c r="A193" s="9">
        <f>IF(C193=0,"",1+MAX(A$7:A192))</f>
        <v>135</v>
      </c>
      <c r="B193" s="94" t="s">
        <v>288</v>
      </c>
      <c r="C193" s="35">
        <v>1.18</v>
      </c>
      <c r="D193" s="29" t="s">
        <v>102</v>
      </c>
      <c r="E193" s="47">
        <v>0</v>
      </c>
      <c r="F193" s="35">
        <f t="shared" si="22"/>
        <v>1.18</v>
      </c>
      <c r="G193" s="12">
        <v>25.574373333333334</v>
      </c>
      <c r="H193" s="11">
        <f t="shared" si="23"/>
        <v>30.177760533333334</v>
      </c>
      <c r="I193" s="40"/>
      <c r="J193" s="4"/>
      <c r="K193" s="4"/>
      <c r="L193" s="4"/>
      <c r="M193" s="4"/>
    </row>
    <row r="194" spans="1:13" ht="25.5" x14ac:dyDescent="0.25">
      <c r="A194" s="9">
        <f>IF(C194=0,"",1+MAX(A$7:A193))</f>
        <v>136</v>
      </c>
      <c r="B194" s="94" t="s">
        <v>289</v>
      </c>
      <c r="C194" s="35">
        <v>1.32</v>
      </c>
      <c r="D194" s="29" t="s">
        <v>102</v>
      </c>
      <c r="E194" s="47">
        <v>0</v>
      </c>
      <c r="F194" s="35">
        <f t="shared" ref="F194:F256" si="24">(E194*C194)+C194</f>
        <v>1.32</v>
      </c>
      <c r="G194" s="12">
        <v>25.574373333333334</v>
      </c>
      <c r="H194" s="11">
        <f t="shared" ref="H194:H256" si="25">(G194)*F194</f>
        <v>33.758172800000004</v>
      </c>
      <c r="I194" s="40"/>
      <c r="J194" s="4"/>
      <c r="K194" s="4"/>
      <c r="L194" s="4"/>
      <c r="M194" s="4"/>
    </row>
    <row r="195" spans="1:13" ht="25.5" x14ac:dyDescent="0.25">
      <c r="A195" s="9">
        <f>IF(C195=0,"",1+MAX(A$7:A194))</f>
        <v>137</v>
      </c>
      <c r="B195" s="94" t="s">
        <v>290</v>
      </c>
      <c r="C195" s="35">
        <v>3.69</v>
      </c>
      <c r="D195" s="29" t="s">
        <v>102</v>
      </c>
      <c r="E195" s="47">
        <v>0</v>
      </c>
      <c r="F195" s="35">
        <f t="shared" si="24"/>
        <v>3.69</v>
      </c>
      <c r="G195" s="12">
        <v>55.576239999999999</v>
      </c>
      <c r="H195" s="11">
        <f t="shared" si="25"/>
        <v>205.07632559999999</v>
      </c>
      <c r="I195" s="40"/>
      <c r="J195" s="4"/>
      <c r="K195" s="4"/>
      <c r="L195" s="4"/>
      <c r="M195" s="4"/>
    </row>
    <row r="196" spans="1:13" ht="25.5" x14ac:dyDescent="0.25">
      <c r="A196" s="9">
        <f>IF(C196=0,"",1+MAX(A$7:A195))</f>
        <v>138</v>
      </c>
      <c r="B196" s="94" t="s">
        <v>291</v>
      </c>
      <c r="C196" s="35">
        <v>2.68</v>
      </c>
      <c r="D196" s="29" t="s">
        <v>102</v>
      </c>
      <c r="E196" s="47">
        <v>0</v>
      </c>
      <c r="F196" s="35">
        <f t="shared" si="24"/>
        <v>2.68</v>
      </c>
      <c r="G196" s="12">
        <v>37.312731428571425</v>
      </c>
      <c r="H196" s="11">
        <f t="shared" si="25"/>
        <v>99.998120228571423</v>
      </c>
      <c r="I196" s="40"/>
      <c r="J196" s="4"/>
      <c r="K196" s="4"/>
      <c r="L196" s="4"/>
      <c r="M196" s="4"/>
    </row>
    <row r="197" spans="1:13" x14ac:dyDescent="0.25">
      <c r="A197" s="9" t="str">
        <f>IF(C197=0,"",1+MAX(A$7:A196))</f>
        <v/>
      </c>
      <c r="B197" s="25" t="s">
        <v>292</v>
      </c>
      <c r="C197" s="35"/>
      <c r="D197" s="29"/>
      <c r="E197" s="47"/>
      <c r="F197" s="35"/>
      <c r="G197" s="15"/>
      <c r="H197" s="11"/>
      <c r="I197" s="40"/>
      <c r="J197" s="4"/>
      <c r="K197" s="4"/>
      <c r="L197" s="4"/>
      <c r="M197" s="4"/>
    </row>
    <row r="198" spans="1:13" ht="25.5" x14ac:dyDescent="0.25">
      <c r="A198" s="9">
        <f>IF(C198=0,"",1+MAX(A$7:A197))</f>
        <v>139</v>
      </c>
      <c r="B198" s="94" t="s">
        <v>293</v>
      </c>
      <c r="C198" s="35">
        <v>4.4000000000000004</v>
      </c>
      <c r="D198" s="29" t="s">
        <v>102</v>
      </c>
      <c r="E198" s="47">
        <v>0</v>
      </c>
      <c r="F198" s="35">
        <f t="shared" si="24"/>
        <v>4.4000000000000004</v>
      </c>
      <c r="G198" s="12">
        <v>43.269524210526313</v>
      </c>
      <c r="H198" s="11">
        <f t="shared" si="25"/>
        <v>190.38590652631581</v>
      </c>
      <c r="I198" s="40"/>
      <c r="J198" s="4"/>
      <c r="K198" s="4"/>
      <c r="L198" s="4"/>
      <c r="M198" s="4"/>
    </row>
    <row r="199" spans="1:13" ht="25.5" x14ac:dyDescent="0.25">
      <c r="A199" s="9">
        <f>IF(C199=0,"",1+MAX(A$7:A198))</f>
        <v>140</v>
      </c>
      <c r="B199" s="94" t="s">
        <v>294</v>
      </c>
      <c r="C199" s="35">
        <v>2.8</v>
      </c>
      <c r="D199" s="29" t="s">
        <v>102</v>
      </c>
      <c r="E199" s="47">
        <v>0</v>
      </c>
      <c r="F199" s="35">
        <f t="shared" si="24"/>
        <v>2.8</v>
      </c>
      <c r="G199" s="12">
        <v>43.269524210526313</v>
      </c>
      <c r="H199" s="11">
        <f t="shared" si="25"/>
        <v>121.15466778947366</v>
      </c>
      <c r="I199" s="40"/>
      <c r="J199" s="4"/>
      <c r="K199" s="4"/>
      <c r="L199" s="4"/>
      <c r="M199" s="4"/>
    </row>
    <row r="200" spans="1:13" ht="25.5" x14ac:dyDescent="0.25">
      <c r="A200" s="9">
        <f>IF(C200=0,"",1+MAX(A$7:A199))</f>
        <v>141</v>
      </c>
      <c r="B200" s="94" t="s">
        <v>295</v>
      </c>
      <c r="C200" s="35">
        <v>2.8</v>
      </c>
      <c r="D200" s="29" t="s">
        <v>102</v>
      </c>
      <c r="E200" s="47">
        <v>0</v>
      </c>
      <c r="F200" s="35">
        <f t="shared" si="24"/>
        <v>2.8</v>
      </c>
      <c r="G200" s="12">
        <v>43.269524210526313</v>
      </c>
      <c r="H200" s="11">
        <f t="shared" si="25"/>
        <v>121.15466778947366</v>
      </c>
      <c r="I200" s="40"/>
      <c r="J200" s="4"/>
      <c r="K200" s="4"/>
      <c r="L200" s="4"/>
      <c r="M200" s="4"/>
    </row>
    <row r="201" spans="1:13" x14ac:dyDescent="0.25">
      <c r="A201" s="9" t="str">
        <f>IF(C201=0,"",1+MAX(A$7:A200))</f>
        <v/>
      </c>
      <c r="B201" s="25" t="s">
        <v>296</v>
      </c>
      <c r="C201" s="35"/>
      <c r="D201" s="29"/>
      <c r="E201" s="47"/>
      <c r="F201" s="35"/>
      <c r="G201" s="15"/>
      <c r="H201" s="11"/>
      <c r="I201" s="40"/>
      <c r="J201" s="4"/>
      <c r="K201" s="4"/>
      <c r="L201" s="4"/>
      <c r="M201" s="4"/>
    </row>
    <row r="202" spans="1:13" ht="267.75" x14ac:dyDescent="0.25">
      <c r="A202" s="9">
        <f>IF(C202=0,"",1+MAX(A$7:A201))</f>
        <v>142</v>
      </c>
      <c r="B202" s="94" t="s">
        <v>297</v>
      </c>
      <c r="C202" s="35">
        <v>655.1</v>
      </c>
      <c r="D202" s="29" t="s">
        <v>102</v>
      </c>
      <c r="E202" s="47">
        <v>0</v>
      </c>
      <c r="F202" s="35">
        <f t="shared" si="24"/>
        <v>655.1</v>
      </c>
      <c r="G202" s="12">
        <v>46.137279999999997</v>
      </c>
      <c r="H202" s="11">
        <f t="shared" si="25"/>
        <v>30224.532127999999</v>
      </c>
      <c r="I202" s="40"/>
      <c r="J202" s="4"/>
      <c r="K202" s="4"/>
      <c r="L202" s="4"/>
      <c r="M202" s="4"/>
    </row>
    <row r="203" spans="1:13" x14ac:dyDescent="0.25">
      <c r="A203" s="9" t="str">
        <f>IF(C203=0,"",1+MAX(A$7:A202))</f>
        <v/>
      </c>
      <c r="B203" s="25" t="s">
        <v>150</v>
      </c>
      <c r="C203" s="35"/>
      <c r="D203" s="29"/>
      <c r="E203" s="47"/>
      <c r="F203" s="35"/>
      <c r="G203" s="15"/>
      <c r="H203" s="11"/>
      <c r="I203" s="40"/>
      <c r="J203" s="4"/>
      <c r="K203" s="4"/>
      <c r="L203" s="4"/>
      <c r="M203" s="4"/>
    </row>
    <row r="204" spans="1:13" x14ac:dyDescent="0.25">
      <c r="A204" s="9">
        <f>IF(C204=0,"",1+MAX(A$7:A203))</f>
        <v>143</v>
      </c>
      <c r="B204" s="94" t="s">
        <v>298</v>
      </c>
      <c r="C204" s="35">
        <v>277.2</v>
      </c>
      <c r="D204" s="29" t="s">
        <v>107</v>
      </c>
      <c r="E204" s="47">
        <v>0</v>
      </c>
      <c r="F204" s="35">
        <f t="shared" si="24"/>
        <v>277.2</v>
      </c>
      <c r="G204" s="12">
        <v>9.9071999999999996</v>
      </c>
      <c r="H204" s="11">
        <f t="shared" si="25"/>
        <v>2746.2758399999998</v>
      </c>
      <c r="I204" s="40"/>
      <c r="J204" s="4"/>
      <c r="K204" s="4"/>
      <c r="L204" s="4"/>
      <c r="M204" s="4"/>
    </row>
    <row r="205" spans="1:13" x14ac:dyDescent="0.25">
      <c r="A205" s="9" t="str">
        <f>IF(C205=0,"",1+MAX(A$7:A204))</f>
        <v/>
      </c>
      <c r="B205" s="25" t="s">
        <v>299</v>
      </c>
      <c r="C205" s="35"/>
      <c r="D205" s="29"/>
      <c r="E205" s="47"/>
      <c r="F205" s="35"/>
      <c r="G205" s="15"/>
      <c r="H205" s="11"/>
      <c r="I205" s="40"/>
      <c r="J205" s="4"/>
      <c r="K205" s="4"/>
      <c r="L205" s="4"/>
      <c r="M205" s="4"/>
    </row>
    <row r="206" spans="1:13" x14ac:dyDescent="0.25">
      <c r="A206" s="9">
        <f>IF(C206=0,"",1+MAX(A$7:A205))</f>
        <v>144</v>
      </c>
      <c r="B206" s="93" t="s">
        <v>300</v>
      </c>
      <c r="C206" s="35">
        <v>2.6</v>
      </c>
      <c r="D206" s="29" t="s">
        <v>102</v>
      </c>
      <c r="E206" s="47">
        <v>0</v>
      </c>
      <c r="F206" s="35">
        <f t="shared" si="24"/>
        <v>2.6</v>
      </c>
      <c r="G206" s="12">
        <v>12.782719999999999</v>
      </c>
      <c r="H206" s="11">
        <f t="shared" si="25"/>
        <v>33.235072000000002</v>
      </c>
      <c r="I206" s="40"/>
      <c r="J206" s="4"/>
      <c r="K206" s="4"/>
      <c r="L206" s="4"/>
      <c r="M206" s="4"/>
    </row>
    <row r="207" spans="1:13" x14ac:dyDescent="0.25">
      <c r="A207" s="9" t="str">
        <f>IF(C207=0,"",1+MAX(A$7:A206))</f>
        <v/>
      </c>
      <c r="B207" s="24" t="s">
        <v>106</v>
      </c>
      <c r="C207" s="35"/>
      <c r="D207" s="29"/>
      <c r="E207" s="47"/>
      <c r="F207" s="35"/>
      <c r="G207" s="15"/>
      <c r="H207" s="11"/>
      <c r="I207" s="40"/>
      <c r="J207" s="4"/>
      <c r="K207" s="4"/>
      <c r="L207" s="4"/>
      <c r="M207" s="4"/>
    </row>
    <row r="208" spans="1:13" x14ac:dyDescent="0.25">
      <c r="A208" s="9" t="str">
        <f>IF(C208=0,"",1+MAX(A$7:A207))</f>
        <v/>
      </c>
      <c r="B208" s="84" t="s">
        <v>101</v>
      </c>
      <c r="C208" s="35"/>
      <c r="D208" s="29"/>
      <c r="E208" s="47"/>
      <c r="F208" s="35"/>
      <c r="G208" s="15"/>
      <c r="H208" s="11"/>
      <c r="I208" s="40"/>
      <c r="J208" s="4"/>
      <c r="K208" s="4"/>
      <c r="L208" s="4"/>
      <c r="M208" s="4"/>
    </row>
    <row r="209" spans="1:13" x14ac:dyDescent="0.25">
      <c r="A209" s="9" t="str">
        <f>IF(C209=0,"",1+MAX(A$7:A208))</f>
        <v/>
      </c>
      <c r="B209" s="25" t="s">
        <v>148</v>
      </c>
      <c r="C209" s="35"/>
      <c r="D209" s="29"/>
      <c r="E209" s="47"/>
      <c r="F209" s="35"/>
      <c r="G209" s="15"/>
      <c r="H209" s="11"/>
      <c r="I209" s="40"/>
      <c r="J209" s="4"/>
      <c r="K209" s="4"/>
      <c r="L209" s="4"/>
      <c r="M209" s="4"/>
    </row>
    <row r="210" spans="1:13" ht="25.5" x14ac:dyDescent="0.25">
      <c r="A210" s="9">
        <f>IF(C210=0,"",1+MAX(A$7:A209))</f>
        <v>145</v>
      </c>
      <c r="B210" s="94" t="s">
        <v>301</v>
      </c>
      <c r="C210" s="35">
        <v>6.2</v>
      </c>
      <c r="D210" s="29" t="s">
        <v>102</v>
      </c>
      <c r="E210" s="47">
        <v>0</v>
      </c>
      <c r="F210" s="35">
        <f t="shared" si="24"/>
        <v>6.2</v>
      </c>
      <c r="G210" s="12">
        <v>37.312731428571425</v>
      </c>
      <c r="H210" s="11">
        <f t="shared" si="25"/>
        <v>231.33893485714285</v>
      </c>
      <c r="I210" s="40"/>
      <c r="J210" s="4"/>
      <c r="K210" s="4"/>
      <c r="L210" s="4"/>
      <c r="M210" s="4"/>
    </row>
    <row r="211" spans="1:13" ht="25.5" x14ac:dyDescent="0.25">
      <c r="A211" s="9">
        <f>IF(C211=0,"",1+MAX(A$7:A210))</f>
        <v>146</v>
      </c>
      <c r="B211" s="94" t="s">
        <v>302</v>
      </c>
      <c r="C211" s="35">
        <v>2.64</v>
      </c>
      <c r="D211" s="29" t="s">
        <v>102</v>
      </c>
      <c r="E211" s="47">
        <v>0</v>
      </c>
      <c r="F211" s="35">
        <f t="shared" si="24"/>
        <v>2.64</v>
      </c>
      <c r="G211" s="12">
        <v>29.726786206896552</v>
      </c>
      <c r="H211" s="11">
        <f t="shared" si="25"/>
        <v>78.478715586206903</v>
      </c>
      <c r="I211" s="40"/>
      <c r="J211" s="4"/>
      <c r="K211" s="4"/>
      <c r="L211" s="4"/>
      <c r="M211" s="4"/>
    </row>
    <row r="212" spans="1:13" ht="25.5" x14ac:dyDescent="0.25">
      <c r="A212" s="9">
        <f>IF(C212=0,"",1+MAX(A$7:A211))</f>
        <v>147</v>
      </c>
      <c r="B212" s="94" t="s">
        <v>303</v>
      </c>
      <c r="C212" s="35">
        <v>2.79</v>
      </c>
      <c r="D212" s="29" t="s">
        <v>102</v>
      </c>
      <c r="E212" s="47">
        <v>0</v>
      </c>
      <c r="F212" s="35">
        <f t="shared" si="24"/>
        <v>2.79</v>
      </c>
      <c r="G212" s="12">
        <v>123.62703999999999</v>
      </c>
      <c r="H212" s="11">
        <f t="shared" si="25"/>
        <v>344.91944159999997</v>
      </c>
      <c r="I212" s="40"/>
      <c r="J212" s="4"/>
      <c r="K212" s="4"/>
      <c r="L212" s="4"/>
      <c r="M212" s="4"/>
    </row>
    <row r="213" spans="1:13" ht="25.5" x14ac:dyDescent="0.25">
      <c r="A213" s="9">
        <f>IF(C213=0,"",1+MAX(A$7:A212))</f>
        <v>148</v>
      </c>
      <c r="B213" s="94" t="s">
        <v>304</v>
      </c>
      <c r="C213" s="35">
        <v>1.5</v>
      </c>
      <c r="D213" s="29" t="s">
        <v>102</v>
      </c>
      <c r="E213" s="47">
        <v>0</v>
      </c>
      <c r="F213" s="35">
        <f t="shared" si="24"/>
        <v>1.5</v>
      </c>
      <c r="G213" s="12">
        <v>25.574373333333334</v>
      </c>
      <c r="H213" s="11">
        <f t="shared" si="25"/>
        <v>38.361559999999997</v>
      </c>
      <c r="I213" s="40"/>
      <c r="J213" s="4"/>
      <c r="K213" s="4"/>
      <c r="L213" s="4"/>
      <c r="M213" s="4"/>
    </row>
    <row r="214" spans="1:13" ht="25.5" x14ac:dyDescent="0.25">
      <c r="A214" s="9">
        <f>IF(C214=0,"",1+MAX(A$7:A213))</f>
        <v>149</v>
      </c>
      <c r="B214" s="94" t="s">
        <v>305</v>
      </c>
      <c r="C214" s="35">
        <v>1.56</v>
      </c>
      <c r="D214" s="29" t="s">
        <v>102</v>
      </c>
      <c r="E214" s="47">
        <v>0</v>
      </c>
      <c r="F214" s="35">
        <f t="shared" si="24"/>
        <v>1.56</v>
      </c>
      <c r="G214" s="12">
        <v>25.574373333333334</v>
      </c>
      <c r="H214" s="11">
        <f t="shared" si="25"/>
        <v>39.8960224</v>
      </c>
      <c r="I214" s="40"/>
      <c r="J214" s="4"/>
      <c r="K214" s="4"/>
      <c r="L214" s="4"/>
      <c r="M214" s="4"/>
    </row>
    <row r="215" spans="1:13" x14ac:dyDescent="0.25">
      <c r="A215" s="9" t="str">
        <f>IF(C215=0,"",1+MAX(A$7:A214))</f>
        <v/>
      </c>
      <c r="B215" s="84" t="s">
        <v>104</v>
      </c>
      <c r="C215" s="35"/>
      <c r="D215" s="29"/>
      <c r="E215" s="47"/>
      <c r="F215" s="35"/>
      <c r="G215" s="15"/>
      <c r="H215" s="11"/>
      <c r="I215" s="40"/>
      <c r="J215" s="4"/>
      <c r="K215" s="4"/>
      <c r="L215" s="4"/>
      <c r="M215" s="4"/>
    </row>
    <row r="216" spans="1:13" x14ac:dyDescent="0.25">
      <c r="A216" s="9" t="str">
        <f>IF(C216=0,"",1+MAX(A$7:A215))</f>
        <v/>
      </c>
      <c r="B216" s="25" t="s">
        <v>306</v>
      </c>
      <c r="C216" s="35"/>
      <c r="D216" s="29"/>
      <c r="E216" s="47"/>
      <c r="F216" s="35"/>
      <c r="G216" s="15"/>
      <c r="H216" s="11"/>
      <c r="I216" s="40"/>
      <c r="J216" s="4"/>
      <c r="K216" s="4"/>
      <c r="L216" s="4"/>
      <c r="M216" s="4"/>
    </row>
    <row r="217" spans="1:13" ht="25.5" x14ac:dyDescent="0.25">
      <c r="A217" s="9">
        <f>IF(C217=0,"",1+MAX(A$7:A216))</f>
        <v>150</v>
      </c>
      <c r="B217" s="94" t="s">
        <v>307</v>
      </c>
      <c r="C217" s="35">
        <v>1.6</v>
      </c>
      <c r="D217" s="29" t="s">
        <v>102</v>
      </c>
      <c r="E217" s="47">
        <v>0</v>
      </c>
      <c r="F217" s="35">
        <f t="shared" si="24"/>
        <v>1.6</v>
      </c>
      <c r="G217" s="12">
        <v>22.512847999999998</v>
      </c>
      <c r="H217" s="11">
        <f t="shared" si="25"/>
        <v>36.020556800000001</v>
      </c>
      <c r="I217" s="40"/>
      <c r="J217" s="4"/>
      <c r="K217" s="4"/>
      <c r="L217" s="4"/>
      <c r="M217" s="4"/>
    </row>
    <row r="218" spans="1:13" ht="25.5" x14ac:dyDescent="0.25">
      <c r="A218" s="9">
        <f>IF(C218=0,"",1+MAX(A$7:A217))</f>
        <v>151</v>
      </c>
      <c r="B218" s="94" t="s">
        <v>308</v>
      </c>
      <c r="C218" s="35">
        <v>1.4</v>
      </c>
      <c r="D218" s="29" t="s">
        <v>102</v>
      </c>
      <c r="E218" s="47">
        <v>0</v>
      </c>
      <c r="F218" s="35">
        <f t="shared" si="24"/>
        <v>1.4</v>
      </c>
      <c r="G218" s="12">
        <v>22.512847999999998</v>
      </c>
      <c r="H218" s="11">
        <f t="shared" si="25"/>
        <v>31.517987199999997</v>
      </c>
      <c r="I218" s="40"/>
      <c r="J218" s="4"/>
      <c r="K218" s="4"/>
      <c r="L218" s="4"/>
      <c r="M218" s="4"/>
    </row>
    <row r="219" spans="1:13" ht="25.5" x14ac:dyDescent="0.25">
      <c r="A219" s="9">
        <f>IF(C219=0,"",1+MAX(A$7:A218))</f>
        <v>152</v>
      </c>
      <c r="B219" s="94" t="s">
        <v>309</v>
      </c>
      <c r="C219" s="35">
        <v>8.8000000000000007</v>
      </c>
      <c r="D219" s="29" t="s">
        <v>102</v>
      </c>
      <c r="E219" s="47">
        <v>0</v>
      </c>
      <c r="F219" s="35">
        <f t="shared" si="24"/>
        <v>8.8000000000000007</v>
      </c>
      <c r="G219" s="12">
        <v>123.62703999999999</v>
      </c>
      <c r="H219" s="11">
        <f t="shared" si="25"/>
        <v>1087.917952</v>
      </c>
      <c r="I219" s="40"/>
      <c r="J219" s="4"/>
      <c r="K219" s="4"/>
      <c r="L219" s="4"/>
      <c r="M219" s="4"/>
    </row>
    <row r="220" spans="1:13" ht="25.5" x14ac:dyDescent="0.25">
      <c r="A220" s="9">
        <f>IF(C220=0,"",1+MAX(A$7:A219))</f>
        <v>153</v>
      </c>
      <c r="B220" s="94" t="s">
        <v>310</v>
      </c>
      <c r="C220" s="35">
        <v>6</v>
      </c>
      <c r="D220" s="29" t="s">
        <v>102</v>
      </c>
      <c r="E220" s="47">
        <v>0</v>
      </c>
      <c r="F220" s="35">
        <f t="shared" si="24"/>
        <v>6</v>
      </c>
      <c r="G220" s="12">
        <v>37.312731428571425</v>
      </c>
      <c r="H220" s="11">
        <f t="shared" si="25"/>
        <v>223.87638857142855</v>
      </c>
      <c r="I220" s="40"/>
      <c r="J220" s="4"/>
      <c r="K220" s="4"/>
      <c r="L220" s="4"/>
      <c r="M220" s="4"/>
    </row>
    <row r="221" spans="1:13" ht="25.5" x14ac:dyDescent="0.25">
      <c r="A221" s="9">
        <f>IF(C221=0,"",1+MAX(A$7:A220))</f>
        <v>154</v>
      </c>
      <c r="B221" s="94" t="s">
        <v>311</v>
      </c>
      <c r="C221" s="35">
        <v>2.64</v>
      </c>
      <c r="D221" s="29" t="s">
        <v>102</v>
      </c>
      <c r="E221" s="47">
        <v>0</v>
      </c>
      <c r="F221" s="35">
        <f t="shared" si="24"/>
        <v>2.64</v>
      </c>
      <c r="G221" s="12">
        <v>21.628525714285715</v>
      </c>
      <c r="H221" s="11">
        <f t="shared" si="25"/>
        <v>57.099307885714289</v>
      </c>
      <c r="I221" s="40"/>
      <c r="J221" s="4"/>
      <c r="K221" s="4"/>
      <c r="L221" s="4"/>
      <c r="M221" s="4"/>
    </row>
    <row r="222" spans="1:13" ht="25.5" x14ac:dyDescent="0.25">
      <c r="A222" s="9">
        <f>IF(C222=0,"",1+MAX(A$7:A221))</f>
        <v>155</v>
      </c>
      <c r="B222" s="94" t="s">
        <v>312</v>
      </c>
      <c r="C222" s="35">
        <v>3.16</v>
      </c>
      <c r="D222" s="29" t="s">
        <v>102</v>
      </c>
      <c r="E222" s="47">
        <v>0</v>
      </c>
      <c r="F222" s="35">
        <f t="shared" si="24"/>
        <v>3.16</v>
      </c>
      <c r="G222" s="12">
        <v>25.574373333333334</v>
      </c>
      <c r="H222" s="11">
        <f t="shared" si="25"/>
        <v>80.815019733333344</v>
      </c>
      <c r="I222" s="40"/>
      <c r="J222" s="4"/>
      <c r="K222" s="4"/>
      <c r="L222" s="4"/>
      <c r="M222" s="4"/>
    </row>
    <row r="223" spans="1:13" ht="25.5" x14ac:dyDescent="0.25">
      <c r="A223" s="9">
        <f>IF(C223=0,"",1+MAX(A$7:A222))</f>
        <v>156</v>
      </c>
      <c r="B223" s="94" t="s">
        <v>313</v>
      </c>
      <c r="C223" s="35">
        <v>5.4</v>
      </c>
      <c r="D223" s="29" t="s">
        <v>102</v>
      </c>
      <c r="E223" s="47">
        <v>0</v>
      </c>
      <c r="F223" s="35">
        <f t="shared" si="24"/>
        <v>5.4</v>
      </c>
      <c r="G223" s="12">
        <v>37.312731428571425</v>
      </c>
      <c r="H223" s="11">
        <f t="shared" si="25"/>
        <v>201.48874971428572</v>
      </c>
      <c r="I223" s="40"/>
      <c r="J223" s="4"/>
      <c r="K223" s="4"/>
      <c r="L223" s="4"/>
      <c r="M223" s="4"/>
    </row>
    <row r="224" spans="1:13" ht="25.5" x14ac:dyDescent="0.25">
      <c r="A224" s="9">
        <f>IF(C224=0,"",1+MAX(A$7:A223))</f>
        <v>157</v>
      </c>
      <c r="B224" s="94" t="s">
        <v>314</v>
      </c>
      <c r="C224" s="35">
        <v>1.4</v>
      </c>
      <c r="D224" s="29" t="s">
        <v>102</v>
      </c>
      <c r="E224" s="47">
        <v>0</v>
      </c>
      <c r="F224" s="35">
        <f t="shared" si="24"/>
        <v>1.4</v>
      </c>
      <c r="G224" s="12">
        <v>22.512847999999998</v>
      </c>
      <c r="H224" s="11">
        <f t="shared" si="25"/>
        <v>31.517987199999997</v>
      </c>
      <c r="I224" s="40"/>
      <c r="J224" s="4"/>
      <c r="K224" s="4"/>
      <c r="L224" s="4"/>
      <c r="M224" s="4"/>
    </row>
    <row r="225" spans="1:13" ht="25.5" x14ac:dyDescent="0.25">
      <c r="A225" s="9">
        <f>IF(C225=0,"",1+MAX(A$7:A224))</f>
        <v>158</v>
      </c>
      <c r="B225" s="94" t="s">
        <v>315</v>
      </c>
      <c r="C225" s="35">
        <v>1.6</v>
      </c>
      <c r="D225" s="29" t="s">
        <v>102</v>
      </c>
      <c r="E225" s="47">
        <v>0</v>
      </c>
      <c r="F225" s="35">
        <f t="shared" si="24"/>
        <v>1.6</v>
      </c>
      <c r="G225" s="12">
        <v>22.512847999999998</v>
      </c>
      <c r="H225" s="11">
        <f t="shared" si="25"/>
        <v>36.020556800000001</v>
      </c>
      <c r="I225" s="40"/>
      <c r="J225" s="4"/>
      <c r="K225" s="4"/>
      <c r="L225" s="4"/>
      <c r="M225" s="4"/>
    </row>
    <row r="226" spans="1:13" ht="25.5" x14ac:dyDescent="0.25">
      <c r="A226" s="9">
        <f>IF(C226=0,"",1+MAX(A$7:A225))</f>
        <v>159</v>
      </c>
      <c r="B226" s="94" t="s">
        <v>316</v>
      </c>
      <c r="C226" s="35">
        <v>5.4</v>
      </c>
      <c r="D226" s="29" t="s">
        <v>102</v>
      </c>
      <c r="E226" s="47">
        <v>0</v>
      </c>
      <c r="F226" s="35">
        <f t="shared" si="24"/>
        <v>5.4</v>
      </c>
      <c r="G226" s="12">
        <v>37.312731428571425</v>
      </c>
      <c r="H226" s="11">
        <f t="shared" si="25"/>
        <v>201.48874971428572</v>
      </c>
      <c r="I226" s="40"/>
      <c r="J226" s="4"/>
      <c r="K226" s="4"/>
      <c r="L226" s="4"/>
      <c r="M226" s="4"/>
    </row>
    <row r="227" spans="1:13" ht="25.5" x14ac:dyDescent="0.25">
      <c r="A227" s="9">
        <f>IF(C227=0,"",1+MAX(A$7:A226))</f>
        <v>160</v>
      </c>
      <c r="B227" s="94" t="s">
        <v>317</v>
      </c>
      <c r="C227" s="35">
        <v>10.8</v>
      </c>
      <c r="D227" s="29" t="s">
        <v>102</v>
      </c>
      <c r="E227" s="47">
        <v>0</v>
      </c>
      <c r="F227" s="35">
        <f t="shared" si="24"/>
        <v>10.8</v>
      </c>
      <c r="G227" s="12">
        <v>37.312731428571425</v>
      </c>
      <c r="H227" s="11">
        <f t="shared" si="25"/>
        <v>402.97749942857143</v>
      </c>
      <c r="I227" s="40"/>
      <c r="J227" s="4"/>
      <c r="K227" s="4"/>
      <c r="L227" s="4"/>
      <c r="M227" s="4"/>
    </row>
    <row r="228" spans="1:13" ht="25.5" x14ac:dyDescent="0.25">
      <c r="A228" s="9">
        <f>IF(C228=0,"",1+MAX(A$7:A227))</f>
        <v>161</v>
      </c>
      <c r="B228" s="94" t="s">
        <v>318</v>
      </c>
      <c r="C228" s="35">
        <v>9.1999999999999993</v>
      </c>
      <c r="D228" s="29" t="s">
        <v>102</v>
      </c>
      <c r="E228" s="47">
        <v>0</v>
      </c>
      <c r="F228" s="35">
        <f t="shared" si="24"/>
        <v>9.1999999999999993</v>
      </c>
      <c r="G228" s="12">
        <v>29.726786206896552</v>
      </c>
      <c r="H228" s="11">
        <f t="shared" si="25"/>
        <v>273.48643310344823</v>
      </c>
      <c r="I228" s="40"/>
      <c r="J228" s="4"/>
      <c r="K228" s="4"/>
      <c r="L228" s="4"/>
      <c r="M228" s="4"/>
    </row>
    <row r="229" spans="1:13" ht="25.5" x14ac:dyDescent="0.25">
      <c r="A229" s="9">
        <f>IF(C229=0,"",1+MAX(A$7:A228))</f>
        <v>162</v>
      </c>
      <c r="B229" s="94" t="s">
        <v>319</v>
      </c>
      <c r="C229" s="35">
        <v>10.8</v>
      </c>
      <c r="D229" s="29" t="s">
        <v>102</v>
      </c>
      <c r="E229" s="47">
        <v>0</v>
      </c>
      <c r="F229" s="35">
        <f t="shared" si="24"/>
        <v>10.8</v>
      </c>
      <c r="G229" s="12">
        <v>37.312731428571425</v>
      </c>
      <c r="H229" s="11">
        <f t="shared" si="25"/>
        <v>402.97749942857143</v>
      </c>
      <c r="I229" s="40"/>
      <c r="J229" s="4"/>
      <c r="K229" s="4"/>
      <c r="L229" s="4"/>
      <c r="M229" s="4"/>
    </row>
    <row r="230" spans="1:13" ht="25.5" x14ac:dyDescent="0.25">
      <c r="A230" s="9">
        <f>IF(C230=0,"",1+MAX(A$7:A229))</f>
        <v>163</v>
      </c>
      <c r="B230" s="94" t="s">
        <v>320</v>
      </c>
      <c r="C230" s="35">
        <v>2.72</v>
      </c>
      <c r="D230" s="29" t="s">
        <v>102</v>
      </c>
      <c r="E230" s="47">
        <v>0</v>
      </c>
      <c r="F230" s="35">
        <f t="shared" si="24"/>
        <v>2.72</v>
      </c>
      <c r="G230" s="12">
        <v>22.512847999999998</v>
      </c>
      <c r="H230" s="11">
        <f t="shared" si="25"/>
        <v>61.234946559999997</v>
      </c>
      <c r="I230" s="40"/>
      <c r="J230" s="4"/>
      <c r="K230" s="4"/>
      <c r="L230" s="4"/>
      <c r="M230" s="4"/>
    </row>
    <row r="231" spans="1:13" ht="25.5" x14ac:dyDescent="0.25">
      <c r="A231" s="9">
        <f>IF(C231=0,"",1+MAX(A$7:A230))</f>
        <v>164</v>
      </c>
      <c r="B231" s="94" t="s">
        <v>321</v>
      </c>
      <c r="C231" s="35">
        <v>2.72</v>
      </c>
      <c r="D231" s="29" t="s">
        <v>102</v>
      </c>
      <c r="E231" s="47">
        <v>0</v>
      </c>
      <c r="F231" s="35">
        <f t="shared" si="24"/>
        <v>2.72</v>
      </c>
      <c r="G231" s="12">
        <v>22.512847999999998</v>
      </c>
      <c r="H231" s="11">
        <f t="shared" si="25"/>
        <v>61.234946559999997</v>
      </c>
      <c r="I231" s="40"/>
      <c r="J231" s="4"/>
      <c r="K231" s="4"/>
      <c r="L231" s="4"/>
      <c r="M231" s="4"/>
    </row>
    <row r="232" spans="1:13" ht="25.5" x14ac:dyDescent="0.25">
      <c r="A232" s="9">
        <f>IF(C232=0,"",1+MAX(A$7:A231))</f>
        <v>165</v>
      </c>
      <c r="B232" s="94" t="s">
        <v>322</v>
      </c>
      <c r="C232" s="35">
        <v>5.32</v>
      </c>
      <c r="D232" s="29" t="s">
        <v>102</v>
      </c>
      <c r="E232" s="47">
        <v>0</v>
      </c>
      <c r="F232" s="35">
        <f t="shared" si="24"/>
        <v>5.32</v>
      </c>
      <c r="G232" s="12">
        <v>37.312731428571425</v>
      </c>
      <c r="H232" s="11">
        <f t="shared" si="25"/>
        <v>198.5037312</v>
      </c>
      <c r="I232" s="40"/>
      <c r="J232" s="4"/>
      <c r="K232" s="4"/>
      <c r="L232" s="4"/>
      <c r="M232" s="4"/>
    </row>
    <row r="233" spans="1:13" ht="25.5" x14ac:dyDescent="0.25">
      <c r="A233" s="9">
        <f>IF(C233=0,"",1+MAX(A$7:A232))</f>
        <v>166</v>
      </c>
      <c r="B233" s="94" t="s">
        <v>323</v>
      </c>
      <c r="C233" s="35">
        <v>4.32</v>
      </c>
      <c r="D233" s="29" t="s">
        <v>102</v>
      </c>
      <c r="E233" s="47">
        <v>0</v>
      </c>
      <c r="F233" s="35">
        <f t="shared" si="24"/>
        <v>4.32</v>
      </c>
      <c r="G233" s="12">
        <v>29.726786206896552</v>
      </c>
      <c r="H233" s="11">
        <f t="shared" si="25"/>
        <v>128.41971641379311</v>
      </c>
      <c r="I233" s="40"/>
      <c r="J233" s="4"/>
      <c r="K233" s="4"/>
      <c r="L233" s="4"/>
      <c r="M233" s="4"/>
    </row>
    <row r="234" spans="1:13" ht="25.5" x14ac:dyDescent="0.25">
      <c r="A234" s="9">
        <f>IF(C234=0,"",1+MAX(A$7:A233))</f>
        <v>167</v>
      </c>
      <c r="B234" s="94" t="s">
        <v>324</v>
      </c>
      <c r="C234" s="35">
        <v>5.3</v>
      </c>
      <c r="D234" s="29" t="s">
        <v>102</v>
      </c>
      <c r="E234" s="47">
        <v>0</v>
      </c>
      <c r="F234" s="35">
        <f t="shared" si="24"/>
        <v>5.3</v>
      </c>
      <c r="G234" s="12">
        <v>37.312731428571425</v>
      </c>
      <c r="H234" s="11">
        <f t="shared" si="25"/>
        <v>197.75747657142855</v>
      </c>
      <c r="I234" s="40"/>
      <c r="J234" s="4"/>
      <c r="K234" s="4"/>
      <c r="L234" s="4"/>
      <c r="M234" s="4"/>
    </row>
    <row r="235" spans="1:13" ht="25.5" x14ac:dyDescent="0.25">
      <c r="A235" s="9">
        <f>IF(C235=0,"",1+MAX(A$7:A234))</f>
        <v>168</v>
      </c>
      <c r="B235" s="94" t="s">
        <v>325</v>
      </c>
      <c r="C235" s="35">
        <v>1.46</v>
      </c>
      <c r="D235" s="29" t="s">
        <v>102</v>
      </c>
      <c r="E235" s="47">
        <v>0</v>
      </c>
      <c r="F235" s="35">
        <f t="shared" si="24"/>
        <v>1.46</v>
      </c>
      <c r="G235" s="12">
        <v>22.512847999999998</v>
      </c>
      <c r="H235" s="11">
        <f t="shared" si="25"/>
        <v>32.868758079999999</v>
      </c>
      <c r="I235" s="40"/>
      <c r="J235" s="4"/>
      <c r="K235" s="4"/>
      <c r="L235" s="4"/>
      <c r="M235" s="4"/>
    </row>
    <row r="236" spans="1:13" ht="25.5" x14ac:dyDescent="0.25">
      <c r="A236" s="9">
        <f>IF(C236=0,"",1+MAX(A$7:A235))</f>
        <v>169</v>
      </c>
      <c r="B236" s="94" t="s">
        <v>326</v>
      </c>
      <c r="C236" s="35">
        <v>1.36</v>
      </c>
      <c r="D236" s="29" t="s">
        <v>102</v>
      </c>
      <c r="E236" s="47">
        <v>0</v>
      </c>
      <c r="F236" s="35">
        <f t="shared" si="24"/>
        <v>1.36</v>
      </c>
      <c r="G236" s="12">
        <v>22.512847999999998</v>
      </c>
      <c r="H236" s="11">
        <f t="shared" si="25"/>
        <v>30.617473279999999</v>
      </c>
      <c r="I236" s="40"/>
      <c r="J236" s="4"/>
      <c r="K236" s="4"/>
      <c r="L236" s="4"/>
      <c r="M236" s="4"/>
    </row>
    <row r="237" spans="1:13" ht="25.5" x14ac:dyDescent="0.25">
      <c r="A237" s="9">
        <f>IF(C237=0,"",1+MAX(A$7:A236))</f>
        <v>170</v>
      </c>
      <c r="B237" s="94" t="s">
        <v>327</v>
      </c>
      <c r="C237" s="35">
        <v>1.42</v>
      </c>
      <c r="D237" s="29" t="s">
        <v>102</v>
      </c>
      <c r="E237" s="47">
        <v>0</v>
      </c>
      <c r="F237" s="35">
        <f t="shared" si="24"/>
        <v>1.42</v>
      </c>
      <c r="G237" s="12">
        <v>22.512847999999998</v>
      </c>
      <c r="H237" s="11">
        <f t="shared" si="25"/>
        <v>31.968244159999998</v>
      </c>
      <c r="I237" s="40"/>
      <c r="J237" s="4"/>
      <c r="K237" s="4"/>
      <c r="L237" s="4"/>
      <c r="M237" s="4"/>
    </row>
    <row r="238" spans="1:13" ht="25.5" x14ac:dyDescent="0.25">
      <c r="A238" s="9">
        <f>IF(C238=0,"",1+MAX(A$7:A237))</f>
        <v>171</v>
      </c>
      <c r="B238" s="94" t="s">
        <v>328</v>
      </c>
      <c r="C238" s="35">
        <v>1.42</v>
      </c>
      <c r="D238" s="29" t="s">
        <v>102</v>
      </c>
      <c r="E238" s="47">
        <v>0</v>
      </c>
      <c r="F238" s="35">
        <f t="shared" si="24"/>
        <v>1.42</v>
      </c>
      <c r="G238" s="12">
        <v>22.512847999999998</v>
      </c>
      <c r="H238" s="11">
        <f t="shared" si="25"/>
        <v>31.968244159999998</v>
      </c>
      <c r="I238" s="40"/>
      <c r="J238" s="4"/>
      <c r="K238" s="4"/>
      <c r="L238" s="4"/>
      <c r="M238" s="4"/>
    </row>
    <row r="239" spans="1:13" ht="25.5" x14ac:dyDescent="0.25">
      <c r="A239" s="9">
        <f>IF(C239=0,"",1+MAX(A$7:A238))</f>
        <v>172</v>
      </c>
      <c r="B239" s="94" t="s">
        <v>329</v>
      </c>
      <c r="C239" s="35">
        <v>1.84</v>
      </c>
      <c r="D239" s="29" t="s">
        <v>102</v>
      </c>
      <c r="E239" s="47">
        <v>0</v>
      </c>
      <c r="F239" s="35">
        <f t="shared" si="24"/>
        <v>1.84</v>
      </c>
      <c r="G239" s="12">
        <v>22.512847999999998</v>
      </c>
      <c r="H239" s="11">
        <f t="shared" si="25"/>
        <v>41.423640319999997</v>
      </c>
      <c r="I239" s="40"/>
      <c r="J239" s="4"/>
      <c r="K239" s="4"/>
      <c r="L239" s="4"/>
      <c r="M239" s="4"/>
    </row>
    <row r="240" spans="1:13" ht="25.5" x14ac:dyDescent="0.25">
      <c r="A240" s="9">
        <f>IF(C240=0,"",1+MAX(A$7:A239))</f>
        <v>173</v>
      </c>
      <c r="B240" s="94" t="s">
        <v>330</v>
      </c>
      <c r="C240" s="35">
        <v>1.76</v>
      </c>
      <c r="D240" s="29" t="s">
        <v>102</v>
      </c>
      <c r="E240" s="47">
        <v>0</v>
      </c>
      <c r="F240" s="35">
        <f t="shared" si="24"/>
        <v>1.76</v>
      </c>
      <c r="G240" s="12">
        <v>22.512847999999998</v>
      </c>
      <c r="H240" s="11">
        <f t="shared" si="25"/>
        <v>39.622612479999994</v>
      </c>
      <c r="I240" s="40"/>
      <c r="J240" s="4"/>
      <c r="K240" s="4"/>
      <c r="L240" s="4"/>
      <c r="M240" s="4"/>
    </row>
    <row r="241" spans="1:13" ht="25.5" x14ac:dyDescent="0.25">
      <c r="A241" s="9">
        <f>IF(C241=0,"",1+MAX(A$7:A240))</f>
        <v>174</v>
      </c>
      <c r="B241" s="94" t="s">
        <v>331</v>
      </c>
      <c r="C241" s="35">
        <v>1.36</v>
      </c>
      <c r="D241" s="29" t="s">
        <v>102</v>
      </c>
      <c r="E241" s="47">
        <v>0</v>
      </c>
      <c r="F241" s="35">
        <f t="shared" si="24"/>
        <v>1.36</v>
      </c>
      <c r="G241" s="12">
        <v>22.512847999999998</v>
      </c>
      <c r="H241" s="11">
        <f t="shared" si="25"/>
        <v>30.617473279999999</v>
      </c>
      <c r="I241" s="40"/>
      <c r="J241" s="4"/>
      <c r="K241" s="4"/>
      <c r="L241" s="4"/>
      <c r="M241" s="4"/>
    </row>
    <row r="242" spans="1:13" ht="25.5" x14ac:dyDescent="0.25">
      <c r="A242" s="9">
        <f>IF(C242=0,"",1+MAX(A$7:A241))</f>
        <v>175</v>
      </c>
      <c r="B242" s="94" t="s">
        <v>332</v>
      </c>
      <c r="C242" s="35">
        <v>1.44</v>
      </c>
      <c r="D242" s="29" t="s">
        <v>102</v>
      </c>
      <c r="E242" s="47">
        <v>0</v>
      </c>
      <c r="F242" s="35">
        <f t="shared" si="24"/>
        <v>1.44</v>
      </c>
      <c r="G242" s="12">
        <v>22.512847999999998</v>
      </c>
      <c r="H242" s="11">
        <f t="shared" si="25"/>
        <v>32.418501119999995</v>
      </c>
      <c r="I242" s="40"/>
      <c r="J242" s="4"/>
      <c r="K242" s="4"/>
      <c r="L242" s="4"/>
      <c r="M242" s="4"/>
    </row>
    <row r="243" spans="1:13" x14ac:dyDescent="0.25">
      <c r="A243" s="9" t="str">
        <f>IF(C243=0,"",1+MAX(A$7:A242))</f>
        <v/>
      </c>
      <c r="B243" s="25" t="s">
        <v>333</v>
      </c>
      <c r="C243" s="35"/>
      <c r="D243" s="29"/>
      <c r="E243" s="47"/>
      <c r="F243" s="35"/>
      <c r="G243" s="15"/>
      <c r="H243" s="11"/>
      <c r="I243" s="40"/>
      <c r="J243" s="4"/>
      <c r="K243" s="4"/>
      <c r="L243" s="4"/>
      <c r="M243" s="4"/>
    </row>
    <row r="244" spans="1:13" ht="51" x14ac:dyDescent="0.25">
      <c r="A244" s="9">
        <f>IF(C244=0,"",1+MAX(A$7:A243))</f>
        <v>176</v>
      </c>
      <c r="B244" s="94" t="s">
        <v>334</v>
      </c>
      <c r="C244" s="35">
        <v>4.9000000000000004</v>
      </c>
      <c r="D244" s="29" t="s">
        <v>102</v>
      </c>
      <c r="E244" s="47">
        <v>0</v>
      </c>
      <c r="F244" s="35">
        <f t="shared" si="24"/>
        <v>4.9000000000000004</v>
      </c>
      <c r="G244" s="12">
        <v>25.574373333333334</v>
      </c>
      <c r="H244" s="11">
        <f t="shared" si="25"/>
        <v>125.31442933333335</v>
      </c>
      <c r="I244" s="40"/>
      <c r="J244" s="4"/>
      <c r="K244" s="4"/>
      <c r="L244" s="4"/>
      <c r="M244" s="4"/>
    </row>
    <row r="245" spans="1:13" ht="38.25" x14ac:dyDescent="0.25">
      <c r="A245" s="9">
        <f>IF(C245=0,"",1+MAX(A$7:A244))</f>
        <v>177</v>
      </c>
      <c r="B245" s="94" t="s">
        <v>335</v>
      </c>
      <c r="C245" s="35">
        <v>12.4</v>
      </c>
      <c r="D245" s="29" t="s">
        <v>102</v>
      </c>
      <c r="E245" s="47">
        <v>0</v>
      </c>
      <c r="F245" s="35">
        <f t="shared" si="24"/>
        <v>12.4</v>
      </c>
      <c r="G245" s="12">
        <v>29.726786206896552</v>
      </c>
      <c r="H245" s="11">
        <f t="shared" si="25"/>
        <v>368.61214896551724</v>
      </c>
      <c r="I245" s="40"/>
      <c r="J245" s="4"/>
      <c r="K245" s="4"/>
      <c r="L245" s="4"/>
      <c r="M245" s="4"/>
    </row>
    <row r="246" spans="1:13" ht="38.25" x14ac:dyDescent="0.25">
      <c r="A246" s="9">
        <f>IF(C246=0,"",1+MAX(A$7:A245))</f>
        <v>178</v>
      </c>
      <c r="B246" s="94" t="s">
        <v>336</v>
      </c>
      <c r="C246" s="35">
        <v>12</v>
      </c>
      <c r="D246" s="29" t="s">
        <v>102</v>
      </c>
      <c r="E246" s="47">
        <v>0</v>
      </c>
      <c r="F246" s="35">
        <f t="shared" si="24"/>
        <v>12</v>
      </c>
      <c r="G246" s="12">
        <v>29.726786206896552</v>
      </c>
      <c r="H246" s="11">
        <f t="shared" si="25"/>
        <v>356.72143448275864</v>
      </c>
      <c r="I246" s="40"/>
      <c r="J246" s="4"/>
      <c r="K246" s="4"/>
      <c r="L246" s="4"/>
      <c r="M246" s="4"/>
    </row>
    <row r="247" spans="1:13" ht="25.5" x14ac:dyDescent="0.25">
      <c r="A247" s="9">
        <f>IF(C247=0,"",1+MAX(A$7:A246))</f>
        <v>179</v>
      </c>
      <c r="B247" s="94" t="s">
        <v>337</v>
      </c>
      <c r="C247" s="35">
        <v>4.2</v>
      </c>
      <c r="D247" s="29" t="s">
        <v>102</v>
      </c>
      <c r="E247" s="47">
        <v>0</v>
      </c>
      <c r="F247" s="35">
        <f t="shared" si="24"/>
        <v>4.2</v>
      </c>
      <c r="G247" s="12">
        <v>29.726786206896552</v>
      </c>
      <c r="H247" s="11">
        <f t="shared" si="25"/>
        <v>124.85250206896552</v>
      </c>
      <c r="I247" s="40"/>
      <c r="J247" s="4"/>
      <c r="K247" s="4"/>
      <c r="L247" s="4"/>
      <c r="M247" s="4"/>
    </row>
    <row r="248" spans="1:13" ht="25.5" x14ac:dyDescent="0.25">
      <c r="A248" s="9">
        <f>IF(C248=0,"",1+MAX(A$7:A247))</f>
        <v>180</v>
      </c>
      <c r="B248" s="94" t="s">
        <v>338</v>
      </c>
      <c r="C248" s="35">
        <v>2.6</v>
      </c>
      <c r="D248" s="29" t="s">
        <v>102</v>
      </c>
      <c r="E248" s="47">
        <v>0</v>
      </c>
      <c r="F248" s="35">
        <f t="shared" si="24"/>
        <v>2.6</v>
      </c>
      <c r="G248" s="12">
        <v>25.574373333333334</v>
      </c>
      <c r="H248" s="11">
        <f t="shared" si="25"/>
        <v>66.493370666666664</v>
      </c>
      <c r="I248" s="40"/>
      <c r="J248" s="4"/>
      <c r="K248" s="4"/>
      <c r="L248" s="4"/>
      <c r="M248" s="4"/>
    </row>
    <row r="249" spans="1:13" ht="25.5" x14ac:dyDescent="0.25">
      <c r="A249" s="9">
        <f>IF(C249=0,"",1+MAX(A$7:A248))</f>
        <v>181</v>
      </c>
      <c r="B249" s="94" t="s">
        <v>339</v>
      </c>
      <c r="C249" s="35">
        <v>6.2</v>
      </c>
      <c r="D249" s="29" t="s">
        <v>102</v>
      </c>
      <c r="E249" s="47">
        <v>0</v>
      </c>
      <c r="F249" s="35">
        <f t="shared" si="24"/>
        <v>6.2</v>
      </c>
      <c r="G249" s="12">
        <v>29.726786206896552</v>
      </c>
      <c r="H249" s="11">
        <f t="shared" si="25"/>
        <v>184.30607448275862</v>
      </c>
      <c r="I249" s="40"/>
      <c r="J249" s="4"/>
      <c r="K249" s="4"/>
      <c r="L249" s="4"/>
      <c r="M249" s="4"/>
    </row>
    <row r="250" spans="1:13" ht="25.5" x14ac:dyDescent="0.25">
      <c r="A250" s="9">
        <f>IF(C250=0,"",1+MAX(A$7:A249))</f>
        <v>182</v>
      </c>
      <c r="B250" s="94" t="s">
        <v>340</v>
      </c>
      <c r="C250" s="35">
        <v>6.2</v>
      </c>
      <c r="D250" s="29" t="s">
        <v>102</v>
      </c>
      <c r="E250" s="47">
        <v>0</v>
      </c>
      <c r="F250" s="35">
        <f t="shared" si="24"/>
        <v>6.2</v>
      </c>
      <c r="G250" s="12">
        <v>29.726786206896552</v>
      </c>
      <c r="H250" s="11">
        <f t="shared" si="25"/>
        <v>184.30607448275862</v>
      </c>
      <c r="I250" s="40"/>
      <c r="J250" s="4"/>
      <c r="K250" s="4"/>
      <c r="L250" s="4"/>
      <c r="M250" s="4"/>
    </row>
    <row r="251" spans="1:13" ht="25.5" x14ac:dyDescent="0.25">
      <c r="A251" s="9">
        <f>IF(C251=0,"",1+MAX(A$7:A250))</f>
        <v>183</v>
      </c>
      <c r="B251" s="94" t="s">
        <v>341</v>
      </c>
      <c r="C251" s="35">
        <v>4.2</v>
      </c>
      <c r="D251" s="29" t="s">
        <v>102</v>
      </c>
      <c r="E251" s="47">
        <v>0</v>
      </c>
      <c r="F251" s="35">
        <f t="shared" si="24"/>
        <v>4.2</v>
      </c>
      <c r="G251" s="12">
        <v>29.726786206896552</v>
      </c>
      <c r="H251" s="11">
        <f t="shared" si="25"/>
        <v>124.85250206896552</v>
      </c>
      <c r="I251" s="40"/>
      <c r="J251" s="4"/>
      <c r="K251" s="4"/>
      <c r="L251" s="4"/>
      <c r="M251" s="4"/>
    </row>
    <row r="252" spans="1:13" x14ac:dyDescent="0.25">
      <c r="A252" s="9" t="str">
        <f>IF(C252=0,"",1+MAX(A$7:A251))</f>
        <v/>
      </c>
      <c r="B252" s="25" t="s">
        <v>151</v>
      </c>
      <c r="C252" s="35"/>
      <c r="D252" s="29"/>
      <c r="E252" s="47"/>
      <c r="F252" s="35"/>
      <c r="G252" s="15"/>
      <c r="H252" s="11"/>
      <c r="I252" s="40"/>
      <c r="J252" s="4"/>
      <c r="K252" s="4"/>
      <c r="L252" s="4"/>
      <c r="M252" s="4"/>
    </row>
    <row r="253" spans="1:13" x14ac:dyDescent="0.25">
      <c r="A253" s="9">
        <f>IF(C253=0,"",1+MAX(A$7:A252))</f>
        <v>184</v>
      </c>
      <c r="B253" s="42" t="s">
        <v>342</v>
      </c>
      <c r="C253" s="35">
        <v>8.65</v>
      </c>
      <c r="D253" s="29" t="s">
        <v>107</v>
      </c>
      <c r="E253" s="47">
        <v>0</v>
      </c>
      <c r="F253" s="35">
        <f t="shared" si="24"/>
        <v>8.65</v>
      </c>
      <c r="G253" s="12">
        <v>12.384</v>
      </c>
      <c r="H253" s="11">
        <f t="shared" si="25"/>
        <v>107.1216</v>
      </c>
      <c r="I253" s="40"/>
      <c r="J253" s="4"/>
      <c r="K253" s="4"/>
      <c r="L253" s="4"/>
      <c r="M253" s="4"/>
    </row>
    <row r="254" spans="1:13" x14ac:dyDescent="0.25">
      <c r="A254" s="9">
        <f>IF(C254=0,"",1+MAX(A$7:A253))</f>
        <v>185</v>
      </c>
      <c r="B254" s="42" t="s">
        <v>343</v>
      </c>
      <c r="C254" s="35">
        <v>279.82</v>
      </c>
      <c r="D254" s="29" t="s">
        <v>107</v>
      </c>
      <c r="E254" s="47">
        <v>0</v>
      </c>
      <c r="F254" s="35">
        <f t="shared" si="24"/>
        <v>279.82</v>
      </c>
      <c r="G254" s="12">
        <v>12.384</v>
      </c>
      <c r="H254" s="11">
        <f t="shared" si="25"/>
        <v>3465.29088</v>
      </c>
      <c r="I254" s="40"/>
      <c r="J254" s="4"/>
      <c r="K254" s="4"/>
      <c r="L254" s="4"/>
      <c r="M254" s="4"/>
    </row>
    <row r="255" spans="1:13" x14ac:dyDescent="0.25">
      <c r="A255" s="9" t="str">
        <f>IF(C255=0,"",1+MAX(A$7:A254))</f>
        <v/>
      </c>
      <c r="B255" s="25" t="s">
        <v>225</v>
      </c>
      <c r="C255" s="35"/>
      <c r="D255" s="29"/>
      <c r="E255" s="47"/>
      <c r="F255" s="35"/>
      <c r="G255" s="15"/>
      <c r="H255" s="11"/>
      <c r="I255" s="40"/>
      <c r="J255" s="4"/>
      <c r="K255" s="4"/>
      <c r="L255" s="4"/>
      <c r="M255" s="4"/>
    </row>
    <row r="256" spans="1:13" x14ac:dyDescent="0.25">
      <c r="A256" s="9">
        <f>IF(C256=0,"",1+MAX(A$7:A255))</f>
        <v>186</v>
      </c>
      <c r="B256" s="93" t="s">
        <v>344</v>
      </c>
      <c r="C256" s="35">
        <v>124.8</v>
      </c>
      <c r="D256" s="29" t="s">
        <v>102</v>
      </c>
      <c r="E256" s="47">
        <v>0</v>
      </c>
      <c r="F256" s="35">
        <f t="shared" si="24"/>
        <v>124.8</v>
      </c>
      <c r="G256" s="12">
        <v>22.512847999999998</v>
      </c>
      <c r="H256" s="11">
        <f t="shared" si="25"/>
        <v>2809.6034303999995</v>
      </c>
      <c r="I256" s="40"/>
      <c r="J256" s="4"/>
      <c r="K256" s="4"/>
      <c r="L256" s="4"/>
      <c r="M256" s="4"/>
    </row>
    <row r="257" spans="1:13" x14ac:dyDescent="0.25">
      <c r="A257" s="9" t="str">
        <f>IF(C257=0,"",1+MAX(A$7:A256))</f>
        <v/>
      </c>
      <c r="B257" s="95" t="s">
        <v>345</v>
      </c>
      <c r="C257" s="35"/>
      <c r="D257" s="29"/>
      <c r="E257" s="47"/>
      <c r="F257" s="35"/>
      <c r="G257" s="15"/>
      <c r="H257" s="11"/>
      <c r="I257" s="40"/>
      <c r="J257" s="4"/>
      <c r="K257" s="4"/>
      <c r="L257" s="4"/>
      <c r="M257" s="4"/>
    </row>
    <row r="258" spans="1:13" x14ac:dyDescent="0.25">
      <c r="A258" s="9" t="str">
        <f>IF(C258=0,"",1+MAX(A$7:A257))</f>
        <v/>
      </c>
      <c r="B258" s="84" t="s">
        <v>101</v>
      </c>
      <c r="C258" s="35"/>
      <c r="D258" s="29"/>
      <c r="E258" s="47"/>
      <c r="F258" s="35"/>
      <c r="G258" s="15"/>
      <c r="H258" s="11"/>
      <c r="I258" s="40"/>
      <c r="J258" s="4"/>
      <c r="K258" s="4"/>
      <c r="L258" s="4"/>
      <c r="M258" s="4"/>
    </row>
    <row r="259" spans="1:13" x14ac:dyDescent="0.25">
      <c r="A259" s="9" t="str">
        <f>IF(C259=0,"",1+MAX(A$7:A258))</f>
        <v/>
      </c>
      <c r="B259" s="25" t="s">
        <v>346</v>
      </c>
      <c r="C259" s="35"/>
      <c r="D259" s="29"/>
      <c r="E259" s="47"/>
      <c r="F259" s="35"/>
      <c r="G259" s="15"/>
      <c r="H259" s="11"/>
      <c r="I259" s="40"/>
      <c r="J259" s="4"/>
      <c r="K259" s="4"/>
      <c r="L259" s="4"/>
      <c r="M259" s="4"/>
    </row>
    <row r="260" spans="1:13" x14ac:dyDescent="0.25">
      <c r="A260" s="9">
        <f>IF(C260=0,"",1+MAX(A$7:A259))</f>
        <v>187</v>
      </c>
      <c r="B260" s="42" t="s">
        <v>347</v>
      </c>
      <c r="C260" s="35">
        <v>48.800000000000004</v>
      </c>
      <c r="D260" s="29" t="s">
        <v>102</v>
      </c>
      <c r="E260" s="47">
        <v>0</v>
      </c>
      <c r="F260" s="35">
        <f t="shared" ref="F260:F321" si="26">(E260*C260)+C260</f>
        <v>48.800000000000004</v>
      </c>
      <c r="G260" s="12">
        <v>22.512847999999998</v>
      </c>
      <c r="H260" s="11">
        <f t="shared" ref="H260:H321" si="27">(G260)*F260</f>
        <v>1098.6269824000001</v>
      </c>
      <c r="I260" s="40"/>
      <c r="J260" s="4"/>
      <c r="K260" s="4"/>
      <c r="L260" s="4"/>
      <c r="M260" s="4"/>
    </row>
    <row r="261" spans="1:13" x14ac:dyDescent="0.25">
      <c r="A261" s="9">
        <f>IF(C261=0,"",1+MAX(A$7:A260))</f>
        <v>188</v>
      </c>
      <c r="B261" s="42" t="s">
        <v>348</v>
      </c>
      <c r="C261" s="35">
        <v>26.7</v>
      </c>
      <c r="D261" s="29" t="s">
        <v>102</v>
      </c>
      <c r="E261" s="47">
        <v>0</v>
      </c>
      <c r="F261" s="35">
        <f t="shared" si="26"/>
        <v>26.7</v>
      </c>
      <c r="G261" s="12">
        <v>22.512847999999998</v>
      </c>
      <c r="H261" s="11">
        <f t="shared" si="27"/>
        <v>601.09304159999999</v>
      </c>
      <c r="I261" s="40"/>
      <c r="J261" s="4"/>
      <c r="K261" s="4"/>
      <c r="L261" s="4"/>
      <c r="M261" s="4"/>
    </row>
    <row r="262" spans="1:13" x14ac:dyDescent="0.25">
      <c r="A262" s="9">
        <f>IF(C262=0,"",1+MAX(A$7:A261))</f>
        <v>189</v>
      </c>
      <c r="B262" s="42" t="s">
        <v>349</v>
      </c>
      <c r="C262" s="35">
        <v>26.7</v>
      </c>
      <c r="D262" s="29" t="s">
        <v>102</v>
      </c>
      <c r="E262" s="47">
        <v>0</v>
      </c>
      <c r="F262" s="35">
        <f t="shared" si="26"/>
        <v>26.7</v>
      </c>
      <c r="G262" s="12">
        <v>22.512847999999998</v>
      </c>
      <c r="H262" s="11">
        <f t="shared" si="27"/>
        <v>601.09304159999999</v>
      </c>
      <c r="I262" s="40"/>
      <c r="J262" s="4"/>
      <c r="K262" s="4"/>
      <c r="L262" s="4"/>
      <c r="M262" s="4"/>
    </row>
    <row r="263" spans="1:13" x14ac:dyDescent="0.25">
      <c r="A263" s="9">
        <f>IF(C263=0,"",1+MAX(A$7:A262))</f>
        <v>190</v>
      </c>
      <c r="B263" s="42" t="s">
        <v>350</v>
      </c>
      <c r="C263" s="35">
        <v>26.7</v>
      </c>
      <c r="D263" s="29" t="s">
        <v>102</v>
      </c>
      <c r="E263" s="47">
        <v>0</v>
      </c>
      <c r="F263" s="35">
        <f t="shared" si="26"/>
        <v>26.7</v>
      </c>
      <c r="G263" s="12">
        <v>22.512847999999998</v>
      </c>
      <c r="H263" s="11">
        <f t="shared" si="27"/>
        <v>601.09304159999999</v>
      </c>
      <c r="I263" s="40"/>
      <c r="J263" s="4"/>
      <c r="K263" s="4"/>
      <c r="L263" s="4"/>
      <c r="M263" s="4"/>
    </row>
    <row r="264" spans="1:13" x14ac:dyDescent="0.25">
      <c r="A264" s="9" t="str">
        <f>IF(C264=0,"",1+MAX(A$7:A263))</f>
        <v/>
      </c>
      <c r="B264" s="25" t="s">
        <v>351</v>
      </c>
      <c r="C264" s="35"/>
      <c r="D264" s="29"/>
      <c r="E264" s="47"/>
      <c r="F264" s="35"/>
      <c r="G264" s="15"/>
      <c r="H264" s="11"/>
      <c r="I264" s="40"/>
      <c r="J264" s="4"/>
      <c r="K264" s="4"/>
      <c r="L264" s="4"/>
      <c r="M264" s="4"/>
    </row>
    <row r="265" spans="1:13" x14ac:dyDescent="0.25">
      <c r="A265" s="9">
        <f>IF(C265=0,"",1+MAX(A$7:A264))</f>
        <v>191</v>
      </c>
      <c r="B265" s="42" t="s">
        <v>352</v>
      </c>
      <c r="C265" s="35">
        <v>621.5</v>
      </c>
      <c r="D265" s="29" t="s">
        <v>102</v>
      </c>
      <c r="E265" s="47">
        <v>0</v>
      </c>
      <c r="F265" s="35">
        <f t="shared" si="26"/>
        <v>621.5</v>
      </c>
      <c r="G265" s="12">
        <v>22.512847999999998</v>
      </c>
      <c r="H265" s="11">
        <f t="shared" si="27"/>
        <v>13991.735031999999</v>
      </c>
      <c r="I265" s="40"/>
      <c r="J265" s="4"/>
      <c r="K265" s="4"/>
      <c r="L265" s="4"/>
      <c r="M265" s="4"/>
    </row>
    <row r="266" spans="1:13" x14ac:dyDescent="0.25">
      <c r="A266" s="9">
        <f>IF(C266=0,"",1+MAX(A$7:A265))</f>
        <v>192</v>
      </c>
      <c r="B266" s="42" t="s">
        <v>348</v>
      </c>
      <c r="C266" s="35">
        <v>50.2</v>
      </c>
      <c r="D266" s="29" t="s">
        <v>102</v>
      </c>
      <c r="E266" s="47">
        <v>0</v>
      </c>
      <c r="F266" s="35">
        <f t="shared" si="26"/>
        <v>50.2</v>
      </c>
      <c r="G266" s="12">
        <v>22.512847999999998</v>
      </c>
      <c r="H266" s="11">
        <f t="shared" si="27"/>
        <v>1130.1449696</v>
      </c>
      <c r="I266" s="40"/>
      <c r="J266" s="4"/>
      <c r="K266" s="4"/>
      <c r="L266" s="4"/>
      <c r="M266" s="4"/>
    </row>
    <row r="267" spans="1:13" x14ac:dyDescent="0.25">
      <c r="A267" s="9">
        <f>IF(C267=0,"",1+MAX(A$7:A266))</f>
        <v>193</v>
      </c>
      <c r="B267" s="42" t="s">
        <v>349</v>
      </c>
      <c r="C267" s="35">
        <v>50.2</v>
      </c>
      <c r="D267" s="29" t="s">
        <v>102</v>
      </c>
      <c r="E267" s="47">
        <v>0</v>
      </c>
      <c r="F267" s="35">
        <f t="shared" si="26"/>
        <v>50.2</v>
      </c>
      <c r="G267" s="12">
        <v>22.512847999999998</v>
      </c>
      <c r="H267" s="11">
        <f t="shared" si="27"/>
        <v>1130.1449696</v>
      </c>
      <c r="I267" s="40"/>
      <c r="J267" s="4"/>
      <c r="K267" s="4"/>
      <c r="L267" s="4"/>
      <c r="M267" s="4"/>
    </row>
    <row r="268" spans="1:13" x14ac:dyDescent="0.25">
      <c r="A268" s="9">
        <f>IF(C268=0,"",1+MAX(A$7:A267))</f>
        <v>194</v>
      </c>
      <c r="B268" s="42" t="s">
        <v>350</v>
      </c>
      <c r="C268" s="35">
        <v>50.2</v>
      </c>
      <c r="D268" s="29" t="s">
        <v>102</v>
      </c>
      <c r="E268" s="47">
        <v>0</v>
      </c>
      <c r="F268" s="35">
        <f t="shared" si="26"/>
        <v>50.2</v>
      </c>
      <c r="G268" s="12">
        <v>22.512847999999998</v>
      </c>
      <c r="H268" s="11">
        <f t="shared" si="27"/>
        <v>1130.1449696</v>
      </c>
      <c r="I268" s="40"/>
      <c r="J268" s="4"/>
      <c r="K268" s="4"/>
      <c r="L268" s="4"/>
      <c r="M268" s="4"/>
    </row>
    <row r="269" spans="1:13" x14ac:dyDescent="0.25">
      <c r="A269" s="9">
        <f>IF(C269=0,"",1+MAX(A$7:A268))</f>
        <v>195</v>
      </c>
      <c r="B269" s="42" t="s">
        <v>353</v>
      </c>
      <c r="C269" s="35">
        <v>50.2</v>
      </c>
      <c r="D269" s="29" t="s">
        <v>102</v>
      </c>
      <c r="E269" s="47">
        <v>0</v>
      </c>
      <c r="F269" s="35">
        <f t="shared" si="26"/>
        <v>50.2</v>
      </c>
      <c r="G269" s="12">
        <v>22.512847999999998</v>
      </c>
      <c r="H269" s="11">
        <f t="shared" si="27"/>
        <v>1130.1449696</v>
      </c>
      <c r="I269" s="40"/>
      <c r="J269" s="4"/>
      <c r="K269" s="4"/>
      <c r="L269" s="4"/>
      <c r="M269" s="4"/>
    </row>
    <row r="270" spans="1:13" x14ac:dyDescent="0.25">
      <c r="A270" s="9" t="str">
        <f>IF(C270=0,"",1+MAX(A$7:A269))</f>
        <v/>
      </c>
      <c r="B270" s="25" t="s">
        <v>354</v>
      </c>
      <c r="C270" s="35"/>
      <c r="D270" s="29"/>
      <c r="E270" s="47"/>
      <c r="F270" s="35"/>
      <c r="G270" s="15"/>
      <c r="H270" s="11"/>
      <c r="I270" s="40"/>
      <c r="J270" s="4"/>
      <c r="K270" s="4"/>
      <c r="L270" s="4"/>
      <c r="M270" s="4"/>
    </row>
    <row r="271" spans="1:13" x14ac:dyDescent="0.25">
      <c r="A271" s="9">
        <f>IF(C271=0,"",1+MAX(A$7:A270))</f>
        <v>196</v>
      </c>
      <c r="B271" s="42" t="s">
        <v>355</v>
      </c>
      <c r="C271" s="35">
        <v>302.5</v>
      </c>
      <c r="D271" s="29" t="s">
        <v>102</v>
      </c>
      <c r="E271" s="47">
        <v>0</v>
      </c>
      <c r="F271" s="35">
        <f t="shared" si="26"/>
        <v>302.5</v>
      </c>
      <c r="G271" s="12">
        <v>22.512847999999998</v>
      </c>
      <c r="H271" s="11">
        <f t="shared" si="27"/>
        <v>6810.1365199999991</v>
      </c>
      <c r="I271" s="40"/>
      <c r="J271" s="4"/>
      <c r="K271" s="4"/>
      <c r="L271" s="4"/>
      <c r="M271" s="4"/>
    </row>
    <row r="272" spans="1:13" x14ac:dyDescent="0.25">
      <c r="A272" s="9">
        <f>IF(C272=0,"",1+MAX(A$7:A271))</f>
        <v>197</v>
      </c>
      <c r="B272" s="42" t="s">
        <v>348</v>
      </c>
      <c r="C272" s="35">
        <v>24.3</v>
      </c>
      <c r="D272" s="29" t="s">
        <v>102</v>
      </c>
      <c r="E272" s="47">
        <v>0</v>
      </c>
      <c r="F272" s="35">
        <f t="shared" si="26"/>
        <v>24.3</v>
      </c>
      <c r="G272" s="12">
        <v>22.512847999999998</v>
      </c>
      <c r="H272" s="11">
        <f t="shared" si="27"/>
        <v>547.06220639999992</v>
      </c>
      <c r="I272" s="40"/>
      <c r="J272" s="4"/>
      <c r="K272" s="4"/>
      <c r="L272" s="4"/>
      <c r="M272" s="4"/>
    </row>
    <row r="273" spans="1:13" x14ac:dyDescent="0.25">
      <c r="A273" s="9">
        <f>IF(C273=0,"",1+MAX(A$7:A272))</f>
        <v>198</v>
      </c>
      <c r="B273" s="42" t="s">
        <v>349</v>
      </c>
      <c r="C273" s="35">
        <v>24.3</v>
      </c>
      <c r="D273" s="29" t="s">
        <v>102</v>
      </c>
      <c r="E273" s="47">
        <v>0</v>
      </c>
      <c r="F273" s="35">
        <f t="shared" si="26"/>
        <v>24.3</v>
      </c>
      <c r="G273" s="12">
        <v>22.512847999999998</v>
      </c>
      <c r="H273" s="11">
        <f t="shared" si="27"/>
        <v>547.06220639999992</v>
      </c>
      <c r="I273" s="40"/>
      <c r="J273" s="4"/>
      <c r="K273" s="4"/>
      <c r="L273" s="4"/>
      <c r="M273" s="4"/>
    </row>
    <row r="274" spans="1:13" x14ac:dyDescent="0.25">
      <c r="A274" s="9">
        <f>IF(C274=0,"",1+MAX(A$7:A273))</f>
        <v>199</v>
      </c>
      <c r="B274" s="42" t="s">
        <v>350</v>
      </c>
      <c r="C274" s="35">
        <v>24.3</v>
      </c>
      <c r="D274" s="29" t="s">
        <v>102</v>
      </c>
      <c r="E274" s="47">
        <v>0</v>
      </c>
      <c r="F274" s="35">
        <f t="shared" si="26"/>
        <v>24.3</v>
      </c>
      <c r="G274" s="12">
        <v>22.512847999999998</v>
      </c>
      <c r="H274" s="11">
        <f t="shared" si="27"/>
        <v>547.06220639999992</v>
      </c>
      <c r="I274" s="40"/>
      <c r="J274" s="4"/>
      <c r="K274" s="4"/>
      <c r="L274" s="4"/>
      <c r="M274" s="4"/>
    </row>
    <row r="275" spans="1:13" x14ac:dyDescent="0.25">
      <c r="A275" s="9">
        <f>IF(C275=0,"",1+MAX(A$7:A274))</f>
        <v>200</v>
      </c>
      <c r="B275" s="42" t="s">
        <v>353</v>
      </c>
      <c r="C275" s="35">
        <v>24.3</v>
      </c>
      <c r="D275" s="29" t="s">
        <v>102</v>
      </c>
      <c r="E275" s="47">
        <v>0</v>
      </c>
      <c r="F275" s="35">
        <f t="shared" si="26"/>
        <v>24.3</v>
      </c>
      <c r="G275" s="12">
        <v>22.512847999999998</v>
      </c>
      <c r="H275" s="11">
        <f t="shared" si="27"/>
        <v>547.06220639999992</v>
      </c>
      <c r="I275" s="40"/>
      <c r="J275" s="4"/>
      <c r="K275" s="4"/>
      <c r="L275" s="4"/>
      <c r="M275" s="4"/>
    </row>
    <row r="276" spans="1:13" x14ac:dyDescent="0.25">
      <c r="A276" s="9" t="str">
        <f>IF(C276=0,"",1+MAX(A$7:A275))</f>
        <v/>
      </c>
      <c r="B276" s="25" t="s">
        <v>356</v>
      </c>
      <c r="C276" s="35"/>
      <c r="D276" s="29"/>
      <c r="E276" s="47"/>
      <c r="F276" s="35"/>
      <c r="G276" s="15"/>
      <c r="H276" s="11"/>
      <c r="I276" s="40"/>
      <c r="J276" s="4"/>
      <c r="K276" s="4"/>
      <c r="L276" s="4"/>
      <c r="M276" s="4"/>
    </row>
    <row r="277" spans="1:13" x14ac:dyDescent="0.25">
      <c r="A277" s="9">
        <f>IF(C277=0,"",1+MAX(A$7:A276))</f>
        <v>201</v>
      </c>
      <c r="B277" s="42" t="s">
        <v>357</v>
      </c>
      <c r="C277" s="35">
        <v>9.6000000000000014</v>
      </c>
      <c r="D277" s="29" t="s">
        <v>102</v>
      </c>
      <c r="E277" s="47">
        <v>0</v>
      </c>
      <c r="F277" s="35">
        <f t="shared" si="26"/>
        <v>9.6000000000000014</v>
      </c>
      <c r="G277" s="12">
        <v>22.512847999999998</v>
      </c>
      <c r="H277" s="11">
        <f t="shared" si="27"/>
        <v>216.12334080000002</v>
      </c>
      <c r="I277" s="40"/>
      <c r="J277" s="4"/>
      <c r="K277" s="4"/>
      <c r="L277" s="4"/>
      <c r="M277" s="4"/>
    </row>
    <row r="278" spans="1:13" x14ac:dyDescent="0.25">
      <c r="A278" s="9">
        <f>IF(C278=0,"",1+MAX(A$7:A277))</f>
        <v>202</v>
      </c>
      <c r="B278" s="42" t="s">
        <v>348</v>
      </c>
      <c r="C278" s="35">
        <v>10.08</v>
      </c>
      <c r="D278" s="29" t="s">
        <v>102</v>
      </c>
      <c r="E278" s="47">
        <v>0</v>
      </c>
      <c r="F278" s="35">
        <f t="shared" si="26"/>
        <v>10.08</v>
      </c>
      <c r="G278" s="12">
        <v>22.512847999999998</v>
      </c>
      <c r="H278" s="11">
        <f t="shared" si="27"/>
        <v>226.92950783999999</v>
      </c>
      <c r="I278" s="40"/>
      <c r="J278" s="4"/>
      <c r="K278" s="4"/>
      <c r="L278" s="4"/>
      <c r="M278" s="4"/>
    </row>
    <row r="279" spans="1:13" x14ac:dyDescent="0.25">
      <c r="A279" s="9">
        <f>IF(C279=0,"",1+MAX(A$7:A278))</f>
        <v>203</v>
      </c>
      <c r="B279" s="42" t="s">
        <v>349</v>
      </c>
      <c r="C279" s="35">
        <v>10.08</v>
      </c>
      <c r="D279" s="29" t="s">
        <v>102</v>
      </c>
      <c r="E279" s="47">
        <v>0</v>
      </c>
      <c r="F279" s="35">
        <f t="shared" si="26"/>
        <v>10.08</v>
      </c>
      <c r="G279" s="12">
        <v>22.162848</v>
      </c>
      <c r="H279" s="11">
        <f t="shared" si="27"/>
        <v>223.40150783999999</v>
      </c>
      <c r="I279" s="40"/>
      <c r="J279" s="4"/>
      <c r="K279" s="4"/>
      <c r="L279" s="4"/>
      <c r="M279" s="4"/>
    </row>
    <row r="280" spans="1:13" x14ac:dyDescent="0.25">
      <c r="A280" s="9">
        <f>IF(C280=0,"",1+MAX(A$7:A279))</f>
        <v>204</v>
      </c>
      <c r="B280" s="42" t="s">
        <v>350</v>
      </c>
      <c r="C280" s="35">
        <v>10.08</v>
      </c>
      <c r="D280" s="29" t="s">
        <v>102</v>
      </c>
      <c r="E280" s="47">
        <v>0</v>
      </c>
      <c r="F280" s="35">
        <f t="shared" si="26"/>
        <v>10.08</v>
      </c>
      <c r="G280" s="12">
        <v>22.512847999999998</v>
      </c>
      <c r="H280" s="11">
        <f t="shared" si="27"/>
        <v>226.92950783999999</v>
      </c>
      <c r="I280" s="40"/>
      <c r="J280" s="4"/>
      <c r="K280" s="4"/>
      <c r="L280" s="4"/>
      <c r="M280" s="4"/>
    </row>
    <row r="281" spans="1:13" x14ac:dyDescent="0.25">
      <c r="A281" s="9" t="str">
        <f>IF(C281=0,"",1+MAX(A$7:A280))</f>
        <v/>
      </c>
      <c r="B281" s="25" t="s">
        <v>358</v>
      </c>
      <c r="C281" s="35"/>
      <c r="D281" s="29"/>
      <c r="E281" s="47"/>
      <c r="F281" s="35"/>
      <c r="G281" s="15"/>
      <c r="H281" s="11"/>
      <c r="I281" s="40"/>
      <c r="J281" s="4"/>
      <c r="K281" s="4"/>
      <c r="L281" s="4"/>
      <c r="M281" s="4"/>
    </row>
    <row r="282" spans="1:13" x14ac:dyDescent="0.25">
      <c r="A282" s="9">
        <f>IF(C282=0,"",1+MAX(A$7:A281))</f>
        <v>205</v>
      </c>
      <c r="B282" s="42" t="s">
        <v>359</v>
      </c>
      <c r="C282" s="35">
        <v>693</v>
      </c>
      <c r="D282" s="29" t="s">
        <v>102</v>
      </c>
      <c r="E282" s="47">
        <v>0</v>
      </c>
      <c r="F282" s="35">
        <f t="shared" si="26"/>
        <v>693</v>
      </c>
      <c r="G282" s="12">
        <v>22.512847999999998</v>
      </c>
      <c r="H282" s="11">
        <f t="shared" si="27"/>
        <v>15601.403663999999</v>
      </c>
      <c r="I282" s="40"/>
      <c r="J282" s="4"/>
      <c r="K282" s="4"/>
      <c r="L282" s="4"/>
      <c r="M282" s="4"/>
    </row>
    <row r="283" spans="1:13" x14ac:dyDescent="0.25">
      <c r="A283" s="9">
        <f>IF(C283=0,"",1+MAX(A$7:A282))</f>
        <v>206</v>
      </c>
      <c r="B283" s="42" t="s">
        <v>348</v>
      </c>
      <c r="C283" s="35">
        <v>112.7</v>
      </c>
      <c r="D283" s="29" t="s">
        <v>102</v>
      </c>
      <c r="E283" s="47">
        <v>0</v>
      </c>
      <c r="F283" s="35">
        <f t="shared" si="26"/>
        <v>112.7</v>
      </c>
      <c r="G283" s="12">
        <v>22.512847999999998</v>
      </c>
      <c r="H283" s="11">
        <f t="shared" si="27"/>
        <v>2537.1979695999999</v>
      </c>
      <c r="I283" s="40"/>
      <c r="J283" s="4"/>
      <c r="K283" s="4"/>
      <c r="L283" s="4"/>
      <c r="M283" s="4"/>
    </row>
    <row r="284" spans="1:13" x14ac:dyDescent="0.25">
      <c r="A284" s="9">
        <f>IF(C284=0,"",1+MAX(A$7:A283))</f>
        <v>207</v>
      </c>
      <c r="B284" s="42" t="s">
        <v>349</v>
      </c>
      <c r="C284" s="35">
        <v>112.7</v>
      </c>
      <c r="D284" s="29" t="s">
        <v>102</v>
      </c>
      <c r="E284" s="47">
        <v>0</v>
      </c>
      <c r="F284" s="35">
        <f t="shared" si="26"/>
        <v>112.7</v>
      </c>
      <c r="G284" s="12">
        <v>22.162848</v>
      </c>
      <c r="H284" s="11">
        <f t="shared" si="27"/>
        <v>2497.7529696000001</v>
      </c>
      <c r="I284" s="40"/>
      <c r="J284" s="4"/>
      <c r="K284" s="4"/>
      <c r="L284" s="4"/>
      <c r="M284" s="4"/>
    </row>
    <row r="285" spans="1:13" x14ac:dyDescent="0.25">
      <c r="A285" s="9">
        <f>IF(C285=0,"",1+MAX(A$7:A284))</f>
        <v>208</v>
      </c>
      <c r="B285" s="42" t="s">
        <v>350</v>
      </c>
      <c r="C285" s="35">
        <v>112.7</v>
      </c>
      <c r="D285" s="29" t="s">
        <v>102</v>
      </c>
      <c r="E285" s="47">
        <v>0</v>
      </c>
      <c r="F285" s="35">
        <f t="shared" si="26"/>
        <v>112.7</v>
      </c>
      <c r="G285" s="12">
        <v>22.512847999999998</v>
      </c>
      <c r="H285" s="11">
        <f t="shared" si="27"/>
        <v>2537.1979695999999</v>
      </c>
      <c r="I285" s="40"/>
      <c r="J285" s="4"/>
      <c r="K285" s="4"/>
      <c r="L285" s="4"/>
      <c r="M285" s="4"/>
    </row>
    <row r="286" spans="1:13" x14ac:dyDescent="0.25">
      <c r="A286" s="9">
        <f>IF(C286=0,"",1+MAX(A$7:A285))</f>
        <v>209</v>
      </c>
      <c r="B286" s="42" t="s">
        <v>353</v>
      </c>
      <c r="C286" s="35">
        <v>112.7</v>
      </c>
      <c r="D286" s="29" t="s">
        <v>102</v>
      </c>
      <c r="E286" s="47">
        <v>0</v>
      </c>
      <c r="F286" s="35">
        <f t="shared" si="26"/>
        <v>112.7</v>
      </c>
      <c r="G286" s="12">
        <v>22.512847999999998</v>
      </c>
      <c r="H286" s="11">
        <f t="shared" si="27"/>
        <v>2537.1979695999999</v>
      </c>
      <c r="I286" s="40"/>
      <c r="J286" s="4"/>
      <c r="K286" s="4"/>
      <c r="L286" s="4"/>
      <c r="M286" s="4"/>
    </row>
    <row r="287" spans="1:13" x14ac:dyDescent="0.25">
      <c r="A287" s="9" t="str">
        <f>IF(C287=0,"",1+MAX(A$7:A286))</f>
        <v/>
      </c>
      <c r="B287" s="84" t="s">
        <v>103</v>
      </c>
      <c r="C287" s="35"/>
      <c r="D287" s="29"/>
      <c r="E287" s="47"/>
      <c r="F287" s="35"/>
      <c r="G287" s="15"/>
      <c r="H287" s="11"/>
      <c r="I287" s="40"/>
      <c r="J287" s="4"/>
      <c r="K287" s="4"/>
      <c r="L287" s="4"/>
      <c r="M287" s="4"/>
    </row>
    <row r="288" spans="1:13" x14ac:dyDescent="0.25">
      <c r="A288" s="9" t="str">
        <f>IF(C288=0,"",1+MAX(A$7:A287))</f>
        <v/>
      </c>
      <c r="B288" s="25" t="s">
        <v>360</v>
      </c>
      <c r="C288" s="35"/>
      <c r="D288" s="29"/>
      <c r="E288" s="47"/>
      <c r="F288" s="35"/>
      <c r="G288" s="15"/>
      <c r="H288" s="11"/>
      <c r="I288" s="40"/>
      <c r="J288" s="4"/>
      <c r="K288" s="4"/>
      <c r="L288" s="4"/>
      <c r="M288" s="4"/>
    </row>
    <row r="289" spans="1:13" x14ac:dyDescent="0.25">
      <c r="A289" s="9">
        <f>IF(C289=0,"",1+MAX(A$7:A288))</f>
        <v>210</v>
      </c>
      <c r="B289" s="42" t="s">
        <v>361</v>
      </c>
      <c r="C289" s="35">
        <v>74.400000000000006</v>
      </c>
      <c r="D289" s="29" t="s">
        <v>102</v>
      </c>
      <c r="E289" s="47">
        <v>0</v>
      </c>
      <c r="F289" s="35">
        <f t="shared" si="26"/>
        <v>74.400000000000006</v>
      </c>
      <c r="G289" s="12">
        <v>22.512847999999998</v>
      </c>
      <c r="H289" s="11">
        <f t="shared" si="27"/>
        <v>1674.9558912</v>
      </c>
      <c r="I289" s="40"/>
      <c r="J289" s="4"/>
      <c r="K289" s="4"/>
      <c r="L289" s="4"/>
      <c r="M289" s="4"/>
    </row>
    <row r="290" spans="1:13" x14ac:dyDescent="0.25">
      <c r="A290" s="9">
        <f>IF(C290=0,"",1+MAX(A$7:A289))</f>
        <v>211</v>
      </c>
      <c r="B290" s="42" t="s">
        <v>348</v>
      </c>
      <c r="C290" s="35">
        <v>4.6500000000000004</v>
      </c>
      <c r="D290" s="29" t="s">
        <v>102</v>
      </c>
      <c r="E290" s="47">
        <v>0</v>
      </c>
      <c r="F290" s="35">
        <f t="shared" si="26"/>
        <v>4.6500000000000004</v>
      </c>
      <c r="G290" s="12">
        <v>22.512847999999998</v>
      </c>
      <c r="H290" s="11">
        <f t="shared" si="27"/>
        <v>104.6847432</v>
      </c>
      <c r="I290" s="40"/>
      <c r="J290" s="4"/>
      <c r="K290" s="4"/>
      <c r="L290" s="4"/>
      <c r="M290" s="4"/>
    </row>
    <row r="291" spans="1:13" x14ac:dyDescent="0.25">
      <c r="A291" s="9">
        <f>IF(C291=0,"",1+MAX(A$7:A290))</f>
        <v>212</v>
      </c>
      <c r="B291" s="42" t="s">
        <v>349</v>
      </c>
      <c r="C291" s="35">
        <v>4.6500000000000004</v>
      </c>
      <c r="D291" s="29" t="s">
        <v>102</v>
      </c>
      <c r="E291" s="47">
        <v>0</v>
      </c>
      <c r="F291" s="35">
        <f t="shared" si="26"/>
        <v>4.6500000000000004</v>
      </c>
      <c r="G291" s="12">
        <v>22.512847999999998</v>
      </c>
      <c r="H291" s="11">
        <f t="shared" si="27"/>
        <v>104.6847432</v>
      </c>
      <c r="I291" s="40"/>
      <c r="J291" s="4"/>
      <c r="K291" s="4"/>
      <c r="L291" s="4"/>
      <c r="M291" s="4"/>
    </row>
    <row r="292" spans="1:13" x14ac:dyDescent="0.25">
      <c r="A292" s="9">
        <f>IF(C292=0,"",1+MAX(A$7:A291))</f>
        <v>213</v>
      </c>
      <c r="B292" s="42" t="s">
        <v>362</v>
      </c>
      <c r="C292" s="35">
        <v>4.6500000000000004</v>
      </c>
      <c r="D292" s="29" t="s">
        <v>102</v>
      </c>
      <c r="E292" s="47">
        <v>0</v>
      </c>
      <c r="F292" s="35">
        <f t="shared" si="26"/>
        <v>4.6500000000000004</v>
      </c>
      <c r="G292" s="12">
        <v>22.512847999999998</v>
      </c>
      <c r="H292" s="11">
        <f t="shared" si="27"/>
        <v>104.6847432</v>
      </c>
      <c r="I292" s="40"/>
      <c r="J292" s="4"/>
      <c r="K292" s="4"/>
      <c r="L292" s="4"/>
      <c r="M292" s="4"/>
    </row>
    <row r="293" spans="1:13" x14ac:dyDescent="0.25">
      <c r="A293" s="9">
        <f>IF(C293=0,"",1+MAX(A$7:A292))</f>
        <v>214</v>
      </c>
      <c r="B293" s="42" t="s">
        <v>353</v>
      </c>
      <c r="C293" s="35">
        <v>4.6500000000000004</v>
      </c>
      <c r="D293" s="29" t="s">
        <v>102</v>
      </c>
      <c r="E293" s="47">
        <v>0</v>
      </c>
      <c r="F293" s="35">
        <f t="shared" si="26"/>
        <v>4.6500000000000004</v>
      </c>
      <c r="G293" s="12">
        <v>22.512847999999998</v>
      </c>
      <c r="H293" s="11">
        <f t="shared" si="27"/>
        <v>104.6847432</v>
      </c>
      <c r="I293" s="40"/>
      <c r="J293" s="4"/>
      <c r="K293" s="4"/>
      <c r="L293" s="4"/>
      <c r="M293" s="4"/>
    </row>
    <row r="294" spans="1:13" x14ac:dyDescent="0.25">
      <c r="A294" s="9" t="str">
        <f>IF(C294=0,"",1+MAX(A$7:A293))</f>
        <v/>
      </c>
      <c r="B294" s="25" t="s">
        <v>363</v>
      </c>
      <c r="C294" s="35"/>
      <c r="D294" s="29"/>
      <c r="E294" s="47"/>
      <c r="F294" s="35"/>
      <c r="G294" s="15"/>
      <c r="H294" s="11"/>
      <c r="I294" s="40"/>
      <c r="J294" s="4"/>
      <c r="K294" s="4"/>
      <c r="L294" s="4"/>
      <c r="M294" s="4"/>
    </row>
    <row r="295" spans="1:13" x14ac:dyDescent="0.25">
      <c r="A295" s="9">
        <f>IF(C295=0,"",1+MAX(A$7:A294))</f>
        <v>215</v>
      </c>
      <c r="B295" s="42" t="s">
        <v>364</v>
      </c>
      <c r="C295" s="35">
        <v>46</v>
      </c>
      <c r="D295" s="29" t="s">
        <v>102</v>
      </c>
      <c r="E295" s="47">
        <v>0</v>
      </c>
      <c r="F295" s="35">
        <f t="shared" si="26"/>
        <v>46</v>
      </c>
      <c r="G295" s="12">
        <v>22.512847999999998</v>
      </c>
      <c r="H295" s="11">
        <f t="shared" si="27"/>
        <v>1035.5910079999999</v>
      </c>
      <c r="I295" s="40"/>
      <c r="J295" s="4"/>
      <c r="K295" s="4"/>
      <c r="L295" s="4"/>
      <c r="M295" s="4"/>
    </row>
    <row r="296" spans="1:13" x14ac:dyDescent="0.25">
      <c r="A296" s="9">
        <f>IF(C296=0,"",1+MAX(A$7:A295))</f>
        <v>216</v>
      </c>
      <c r="B296" s="42" t="s">
        <v>348</v>
      </c>
      <c r="C296" s="35">
        <v>20.2</v>
      </c>
      <c r="D296" s="29" t="s">
        <v>102</v>
      </c>
      <c r="E296" s="47">
        <v>0</v>
      </c>
      <c r="F296" s="35">
        <f t="shared" si="26"/>
        <v>20.2</v>
      </c>
      <c r="G296" s="12">
        <v>22.512847999999998</v>
      </c>
      <c r="H296" s="11">
        <f t="shared" si="27"/>
        <v>454.75952959999995</v>
      </c>
      <c r="I296" s="40"/>
      <c r="J296" s="4"/>
      <c r="K296" s="4"/>
      <c r="L296" s="4"/>
      <c r="M296" s="4"/>
    </row>
    <row r="297" spans="1:13" x14ac:dyDescent="0.25">
      <c r="A297" s="9">
        <f>IF(C297=0,"",1+MAX(A$7:A296))</f>
        <v>217</v>
      </c>
      <c r="B297" s="42" t="s">
        <v>349</v>
      </c>
      <c r="C297" s="35">
        <v>20.2</v>
      </c>
      <c r="D297" s="29" t="s">
        <v>102</v>
      </c>
      <c r="E297" s="47">
        <v>0</v>
      </c>
      <c r="F297" s="35">
        <f t="shared" si="26"/>
        <v>20.2</v>
      </c>
      <c r="G297" s="12">
        <v>22.162848</v>
      </c>
      <c r="H297" s="11">
        <f t="shared" si="27"/>
        <v>447.68952960000001</v>
      </c>
      <c r="I297" s="40"/>
      <c r="J297" s="4"/>
      <c r="K297" s="4"/>
      <c r="L297" s="4"/>
      <c r="M297" s="4"/>
    </row>
    <row r="298" spans="1:13" x14ac:dyDescent="0.25">
      <c r="A298" s="9">
        <f>IF(C298=0,"",1+MAX(A$7:A297))</f>
        <v>218</v>
      </c>
      <c r="B298" s="42" t="s">
        <v>362</v>
      </c>
      <c r="C298" s="35">
        <v>20.2</v>
      </c>
      <c r="D298" s="29" t="s">
        <v>102</v>
      </c>
      <c r="E298" s="47">
        <v>0</v>
      </c>
      <c r="F298" s="35">
        <f t="shared" si="26"/>
        <v>20.2</v>
      </c>
      <c r="G298" s="12">
        <v>22.162848</v>
      </c>
      <c r="H298" s="11">
        <f t="shared" si="27"/>
        <v>447.68952960000001</v>
      </c>
      <c r="I298" s="40"/>
      <c r="J298" s="4"/>
      <c r="K298" s="4"/>
      <c r="L298" s="4"/>
      <c r="M298" s="4"/>
    </row>
    <row r="299" spans="1:13" x14ac:dyDescent="0.25">
      <c r="A299" s="9">
        <f>IF(C299=0,"",1+MAX(A$7:A298))</f>
        <v>219</v>
      </c>
      <c r="B299" s="42" t="s">
        <v>353</v>
      </c>
      <c r="C299" s="35">
        <v>20.2</v>
      </c>
      <c r="D299" s="29" t="s">
        <v>102</v>
      </c>
      <c r="E299" s="47">
        <v>0</v>
      </c>
      <c r="F299" s="35">
        <f t="shared" si="26"/>
        <v>20.2</v>
      </c>
      <c r="G299" s="12">
        <v>22.512847999999998</v>
      </c>
      <c r="H299" s="11">
        <f t="shared" si="27"/>
        <v>454.75952959999995</v>
      </c>
      <c r="I299" s="40"/>
      <c r="J299" s="4"/>
      <c r="K299" s="4"/>
      <c r="L299" s="4"/>
      <c r="M299" s="4"/>
    </row>
    <row r="300" spans="1:13" x14ac:dyDescent="0.25">
      <c r="A300" s="9" t="str">
        <f>IF(C300=0,"",1+MAX(A$7:A299))</f>
        <v/>
      </c>
      <c r="B300" s="25" t="s">
        <v>365</v>
      </c>
      <c r="C300" s="35"/>
      <c r="D300" s="29"/>
      <c r="E300" s="47"/>
      <c r="F300" s="35"/>
      <c r="G300" s="15"/>
      <c r="H300" s="11"/>
      <c r="I300" s="40"/>
      <c r="J300" s="4"/>
      <c r="K300" s="4"/>
      <c r="L300" s="4"/>
      <c r="M300" s="4"/>
    </row>
    <row r="301" spans="1:13" x14ac:dyDescent="0.25">
      <c r="A301" s="9">
        <f>IF(C301=0,"",1+MAX(A$7:A300))</f>
        <v>220</v>
      </c>
      <c r="B301" s="42" t="s">
        <v>366</v>
      </c>
      <c r="C301" s="35">
        <v>415.40000000000003</v>
      </c>
      <c r="D301" s="29" t="s">
        <v>102</v>
      </c>
      <c r="E301" s="47">
        <v>0</v>
      </c>
      <c r="F301" s="35">
        <f t="shared" si="26"/>
        <v>415.40000000000003</v>
      </c>
      <c r="G301" s="12">
        <v>22.512847999999998</v>
      </c>
      <c r="H301" s="11">
        <f t="shared" si="27"/>
        <v>9351.8370591999992</v>
      </c>
      <c r="I301" s="40"/>
      <c r="J301" s="4"/>
      <c r="K301" s="4"/>
      <c r="L301" s="4"/>
      <c r="M301" s="4"/>
    </row>
    <row r="302" spans="1:13" x14ac:dyDescent="0.25">
      <c r="A302" s="9">
        <f>IF(C302=0,"",1+MAX(A$7:A301))</f>
        <v>221</v>
      </c>
      <c r="B302" s="42" t="s">
        <v>348</v>
      </c>
      <c r="C302" s="35">
        <v>59.5</v>
      </c>
      <c r="D302" s="29" t="s">
        <v>102</v>
      </c>
      <c r="E302" s="47">
        <v>0</v>
      </c>
      <c r="F302" s="35">
        <f t="shared" si="26"/>
        <v>59.5</v>
      </c>
      <c r="G302" s="12">
        <v>22.512847999999998</v>
      </c>
      <c r="H302" s="11">
        <f t="shared" si="27"/>
        <v>1339.5144559999999</v>
      </c>
      <c r="I302" s="40"/>
      <c r="J302" s="4"/>
      <c r="K302" s="4"/>
      <c r="L302" s="4"/>
      <c r="M302" s="4"/>
    </row>
    <row r="303" spans="1:13" x14ac:dyDescent="0.25">
      <c r="A303" s="9">
        <f>IF(C303=0,"",1+MAX(A$7:A302))</f>
        <v>222</v>
      </c>
      <c r="B303" s="42" t="s">
        <v>349</v>
      </c>
      <c r="C303" s="35">
        <v>59.5</v>
      </c>
      <c r="D303" s="29" t="s">
        <v>102</v>
      </c>
      <c r="E303" s="47">
        <v>0</v>
      </c>
      <c r="F303" s="35">
        <f t="shared" si="26"/>
        <v>59.5</v>
      </c>
      <c r="G303" s="12">
        <v>22.162848</v>
      </c>
      <c r="H303" s="11">
        <f t="shared" si="27"/>
        <v>1318.6894560000001</v>
      </c>
      <c r="I303" s="40"/>
      <c r="J303" s="4"/>
      <c r="K303" s="4"/>
      <c r="L303" s="4"/>
      <c r="M303" s="4"/>
    </row>
    <row r="304" spans="1:13" x14ac:dyDescent="0.25">
      <c r="A304" s="9">
        <f>IF(C304=0,"",1+MAX(A$7:A303))</f>
        <v>223</v>
      </c>
      <c r="B304" s="42" t="s">
        <v>362</v>
      </c>
      <c r="C304" s="35">
        <v>59.5</v>
      </c>
      <c r="D304" s="29" t="s">
        <v>102</v>
      </c>
      <c r="E304" s="47">
        <v>0</v>
      </c>
      <c r="F304" s="35">
        <f t="shared" si="26"/>
        <v>59.5</v>
      </c>
      <c r="G304" s="12">
        <v>22.162848</v>
      </c>
      <c r="H304" s="11">
        <f t="shared" si="27"/>
        <v>1318.6894560000001</v>
      </c>
      <c r="I304" s="40"/>
      <c r="J304" s="4"/>
      <c r="K304" s="4"/>
      <c r="L304" s="4"/>
      <c r="M304" s="4"/>
    </row>
    <row r="305" spans="1:13" x14ac:dyDescent="0.25">
      <c r="A305" s="9">
        <f>IF(C305=0,"",1+MAX(A$7:A304))</f>
        <v>224</v>
      </c>
      <c r="B305" s="42" t="s">
        <v>353</v>
      </c>
      <c r="C305" s="35">
        <v>59.5</v>
      </c>
      <c r="D305" s="29" t="s">
        <v>102</v>
      </c>
      <c r="E305" s="47">
        <v>0</v>
      </c>
      <c r="F305" s="35">
        <f t="shared" si="26"/>
        <v>59.5</v>
      </c>
      <c r="G305" s="12">
        <v>22.512847999999998</v>
      </c>
      <c r="H305" s="11">
        <f t="shared" si="27"/>
        <v>1339.5144559999999</v>
      </c>
      <c r="I305" s="40"/>
      <c r="J305" s="4"/>
      <c r="K305" s="4"/>
      <c r="L305" s="4"/>
      <c r="M305" s="4"/>
    </row>
    <row r="306" spans="1:13" x14ac:dyDescent="0.25">
      <c r="A306" s="9" t="str">
        <f>IF(C306=0,"",1+MAX(A$7:A305))</f>
        <v/>
      </c>
      <c r="B306" s="25" t="s">
        <v>367</v>
      </c>
      <c r="C306" s="35"/>
      <c r="D306" s="29"/>
      <c r="E306" s="47"/>
      <c r="F306" s="35"/>
      <c r="G306" s="15"/>
      <c r="H306" s="11"/>
      <c r="I306" s="40"/>
      <c r="J306" s="4"/>
      <c r="K306" s="4"/>
      <c r="L306" s="4"/>
      <c r="M306" s="4"/>
    </row>
    <row r="307" spans="1:13" x14ac:dyDescent="0.25">
      <c r="A307" s="9">
        <f>IF(C307=0,"",1+MAX(A$7:A306))</f>
        <v>225</v>
      </c>
      <c r="B307" s="42" t="s">
        <v>368</v>
      </c>
      <c r="C307" s="35">
        <v>587.6</v>
      </c>
      <c r="D307" s="29" t="s">
        <v>102</v>
      </c>
      <c r="E307" s="47">
        <v>0</v>
      </c>
      <c r="F307" s="35">
        <f t="shared" si="26"/>
        <v>587.6</v>
      </c>
      <c r="G307" s="12">
        <v>22.512847999999998</v>
      </c>
      <c r="H307" s="11">
        <f t="shared" si="27"/>
        <v>13228.5494848</v>
      </c>
      <c r="I307" s="40"/>
      <c r="J307" s="4"/>
      <c r="K307" s="4"/>
      <c r="L307" s="4"/>
      <c r="M307" s="4"/>
    </row>
    <row r="308" spans="1:13" x14ac:dyDescent="0.25">
      <c r="A308" s="9">
        <f>IF(C308=0,"",1+MAX(A$7:A307))</f>
        <v>226</v>
      </c>
      <c r="B308" s="42" t="s">
        <v>348</v>
      </c>
      <c r="C308" s="35">
        <v>101</v>
      </c>
      <c r="D308" s="29" t="s">
        <v>102</v>
      </c>
      <c r="E308" s="47">
        <v>0</v>
      </c>
      <c r="F308" s="35">
        <f t="shared" si="26"/>
        <v>101</v>
      </c>
      <c r="G308" s="12">
        <v>22.512847999999998</v>
      </c>
      <c r="H308" s="11">
        <f t="shared" si="27"/>
        <v>2273.7976479999998</v>
      </c>
      <c r="I308" s="40"/>
      <c r="J308" s="4"/>
      <c r="K308" s="4"/>
      <c r="L308" s="4"/>
      <c r="M308" s="4"/>
    </row>
    <row r="309" spans="1:13" x14ac:dyDescent="0.25">
      <c r="A309" s="9">
        <f>IF(C309=0,"",1+MAX(A$7:A308))</f>
        <v>227</v>
      </c>
      <c r="B309" s="42" t="s">
        <v>349</v>
      </c>
      <c r="C309" s="35">
        <v>101</v>
      </c>
      <c r="D309" s="29" t="s">
        <v>102</v>
      </c>
      <c r="E309" s="47">
        <v>0</v>
      </c>
      <c r="F309" s="35">
        <f t="shared" si="26"/>
        <v>101</v>
      </c>
      <c r="G309" s="12">
        <v>22.162848</v>
      </c>
      <c r="H309" s="11">
        <f t="shared" si="27"/>
        <v>2238.4476479999998</v>
      </c>
      <c r="I309" s="40"/>
      <c r="J309" s="4"/>
      <c r="K309" s="4"/>
      <c r="L309" s="4"/>
      <c r="M309" s="4"/>
    </row>
    <row r="310" spans="1:13" x14ac:dyDescent="0.25">
      <c r="A310" s="9">
        <f>IF(C310=0,"",1+MAX(A$7:A309))</f>
        <v>228</v>
      </c>
      <c r="B310" s="42" t="s">
        <v>362</v>
      </c>
      <c r="C310" s="35">
        <v>101</v>
      </c>
      <c r="D310" s="29" t="s">
        <v>102</v>
      </c>
      <c r="E310" s="47">
        <v>0</v>
      </c>
      <c r="F310" s="35">
        <f t="shared" si="26"/>
        <v>101</v>
      </c>
      <c r="G310" s="12">
        <v>22.162848</v>
      </c>
      <c r="H310" s="11">
        <f t="shared" si="27"/>
        <v>2238.4476479999998</v>
      </c>
      <c r="I310" s="40"/>
      <c r="J310" s="4"/>
      <c r="K310" s="4"/>
      <c r="L310" s="4"/>
      <c r="M310" s="4"/>
    </row>
    <row r="311" spans="1:13" x14ac:dyDescent="0.25">
      <c r="A311" s="9">
        <f>IF(C311=0,"",1+MAX(A$7:A310))</f>
        <v>229</v>
      </c>
      <c r="B311" s="42" t="s">
        <v>353</v>
      </c>
      <c r="C311" s="35">
        <v>101</v>
      </c>
      <c r="D311" s="29" t="s">
        <v>102</v>
      </c>
      <c r="E311" s="47">
        <v>0</v>
      </c>
      <c r="F311" s="35">
        <f t="shared" si="26"/>
        <v>101</v>
      </c>
      <c r="G311" s="12">
        <v>22.512847999999998</v>
      </c>
      <c r="H311" s="11">
        <f t="shared" si="27"/>
        <v>2273.7976479999998</v>
      </c>
      <c r="I311" s="40"/>
      <c r="J311" s="4"/>
      <c r="K311" s="4"/>
      <c r="L311" s="4"/>
      <c r="M311" s="4"/>
    </row>
    <row r="312" spans="1:13" x14ac:dyDescent="0.25">
      <c r="A312" s="9" t="str">
        <f>IF(C312=0,"",1+MAX(A$7:A311))</f>
        <v/>
      </c>
      <c r="B312" s="25" t="s">
        <v>369</v>
      </c>
      <c r="C312" s="35"/>
      <c r="D312" s="29"/>
      <c r="E312" s="47"/>
      <c r="F312" s="35"/>
      <c r="G312" s="15"/>
      <c r="H312" s="11"/>
      <c r="I312" s="40"/>
      <c r="J312" s="4"/>
      <c r="K312" s="4"/>
      <c r="L312" s="4"/>
      <c r="M312" s="4"/>
    </row>
    <row r="313" spans="1:13" x14ac:dyDescent="0.25">
      <c r="A313" s="9">
        <f>IF(C313=0,"",1+MAX(A$7:A312))</f>
        <v>230</v>
      </c>
      <c r="B313" s="42" t="s">
        <v>370</v>
      </c>
      <c r="C313" s="35">
        <v>223.20000000000002</v>
      </c>
      <c r="D313" s="29" t="s">
        <v>102</v>
      </c>
      <c r="E313" s="47">
        <v>0</v>
      </c>
      <c r="F313" s="35">
        <f t="shared" si="26"/>
        <v>223.20000000000002</v>
      </c>
      <c r="G313" s="12">
        <v>22.512847999999998</v>
      </c>
      <c r="H313" s="11">
        <f t="shared" si="27"/>
        <v>5024.8676735999998</v>
      </c>
      <c r="I313" s="40"/>
      <c r="J313" s="4"/>
      <c r="K313" s="4"/>
      <c r="L313" s="4"/>
      <c r="M313" s="4"/>
    </row>
    <row r="314" spans="1:13" x14ac:dyDescent="0.25">
      <c r="A314" s="9">
        <f>IF(C314=0,"",1+MAX(A$7:A313))</f>
        <v>231</v>
      </c>
      <c r="B314" s="42" t="s">
        <v>348</v>
      </c>
      <c r="C314" s="35">
        <v>15.6</v>
      </c>
      <c r="D314" s="29" t="s">
        <v>102</v>
      </c>
      <c r="E314" s="47">
        <v>0</v>
      </c>
      <c r="F314" s="35">
        <f t="shared" si="26"/>
        <v>15.6</v>
      </c>
      <c r="G314" s="12">
        <v>22.512847999999998</v>
      </c>
      <c r="H314" s="11">
        <f t="shared" si="27"/>
        <v>351.20042879999994</v>
      </c>
      <c r="I314" s="40"/>
      <c r="J314" s="4"/>
      <c r="K314" s="4"/>
      <c r="L314" s="4"/>
      <c r="M314" s="4"/>
    </row>
    <row r="315" spans="1:13" x14ac:dyDescent="0.25">
      <c r="A315" s="9">
        <f>IF(C315=0,"",1+MAX(A$7:A314))</f>
        <v>232</v>
      </c>
      <c r="B315" s="42" t="s">
        <v>349</v>
      </c>
      <c r="C315" s="35">
        <v>15.6</v>
      </c>
      <c r="D315" s="29" t="s">
        <v>102</v>
      </c>
      <c r="E315" s="47">
        <v>0</v>
      </c>
      <c r="F315" s="35">
        <f t="shared" si="26"/>
        <v>15.6</v>
      </c>
      <c r="G315" s="12">
        <v>22.162848</v>
      </c>
      <c r="H315" s="11">
        <f t="shared" si="27"/>
        <v>345.74042880000002</v>
      </c>
      <c r="I315" s="40"/>
      <c r="J315" s="4"/>
      <c r="K315" s="4"/>
      <c r="L315" s="4"/>
      <c r="M315" s="4"/>
    </row>
    <row r="316" spans="1:13" x14ac:dyDescent="0.25">
      <c r="A316" s="9">
        <f>IF(C316=0,"",1+MAX(A$7:A315))</f>
        <v>233</v>
      </c>
      <c r="B316" s="42" t="s">
        <v>362</v>
      </c>
      <c r="C316" s="35">
        <v>15.6</v>
      </c>
      <c r="D316" s="29" t="s">
        <v>102</v>
      </c>
      <c r="E316" s="47">
        <v>0</v>
      </c>
      <c r="F316" s="35">
        <f t="shared" si="26"/>
        <v>15.6</v>
      </c>
      <c r="G316" s="12">
        <v>22.162848</v>
      </c>
      <c r="H316" s="11">
        <f t="shared" si="27"/>
        <v>345.74042880000002</v>
      </c>
      <c r="I316" s="40"/>
      <c r="J316" s="4"/>
      <c r="K316" s="4"/>
      <c r="L316" s="4"/>
      <c r="M316" s="4"/>
    </row>
    <row r="317" spans="1:13" x14ac:dyDescent="0.25">
      <c r="A317" s="9">
        <f>IF(C317=0,"",1+MAX(A$7:A316))</f>
        <v>234</v>
      </c>
      <c r="B317" s="42" t="s">
        <v>353</v>
      </c>
      <c r="C317" s="35">
        <v>15.6</v>
      </c>
      <c r="D317" s="29" t="s">
        <v>102</v>
      </c>
      <c r="E317" s="47">
        <v>0</v>
      </c>
      <c r="F317" s="35">
        <f t="shared" si="26"/>
        <v>15.6</v>
      </c>
      <c r="G317" s="12">
        <v>22.512847999999998</v>
      </c>
      <c r="H317" s="11">
        <f t="shared" si="27"/>
        <v>351.20042879999994</v>
      </c>
      <c r="I317" s="40"/>
      <c r="J317" s="4"/>
      <c r="K317" s="4"/>
      <c r="L317" s="4"/>
      <c r="M317" s="4"/>
    </row>
    <row r="318" spans="1:13" x14ac:dyDescent="0.25">
      <c r="A318" s="9" t="str">
        <f>IF(C318=0,"",1+MAX(A$7:A317))</f>
        <v/>
      </c>
      <c r="B318" s="25" t="s">
        <v>371</v>
      </c>
      <c r="C318" s="35"/>
      <c r="D318" s="29"/>
      <c r="E318" s="47"/>
      <c r="F318" s="35"/>
      <c r="G318" s="15"/>
      <c r="H318" s="11"/>
      <c r="I318" s="40"/>
      <c r="J318" s="4"/>
      <c r="K318" s="4"/>
      <c r="L318" s="4"/>
      <c r="M318" s="4"/>
    </row>
    <row r="319" spans="1:13" x14ac:dyDescent="0.25">
      <c r="A319" s="9">
        <f>IF(C319=0,"",1+MAX(A$7:A318))</f>
        <v>235</v>
      </c>
      <c r="B319" s="42" t="s">
        <v>372</v>
      </c>
      <c r="C319" s="35">
        <v>180</v>
      </c>
      <c r="D319" s="29" t="s">
        <v>102</v>
      </c>
      <c r="E319" s="47">
        <v>0</v>
      </c>
      <c r="F319" s="35">
        <f t="shared" si="26"/>
        <v>180</v>
      </c>
      <c r="G319" s="12">
        <v>22.512847999999998</v>
      </c>
      <c r="H319" s="11">
        <f t="shared" si="27"/>
        <v>4052.3126399999996</v>
      </c>
      <c r="I319" s="40"/>
      <c r="J319" s="4"/>
      <c r="K319" s="4"/>
      <c r="L319" s="4"/>
      <c r="M319" s="4"/>
    </row>
    <row r="320" spans="1:13" x14ac:dyDescent="0.25">
      <c r="A320" s="9">
        <f>IF(C320=0,"",1+MAX(A$7:A319))</f>
        <v>236</v>
      </c>
      <c r="B320" s="42" t="s">
        <v>348</v>
      </c>
      <c r="C320" s="35">
        <v>10.5</v>
      </c>
      <c r="D320" s="29" t="s">
        <v>102</v>
      </c>
      <c r="E320" s="47">
        <v>0</v>
      </c>
      <c r="F320" s="35">
        <f t="shared" si="26"/>
        <v>10.5</v>
      </c>
      <c r="G320" s="12">
        <v>22.512847999999998</v>
      </c>
      <c r="H320" s="11">
        <f>(G320)*F320</f>
        <v>236.38490399999998</v>
      </c>
      <c r="I320" s="40"/>
      <c r="J320" s="4"/>
      <c r="K320" s="4"/>
      <c r="L320" s="4"/>
      <c r="M320" s="4"/>
    </row>
    <row r="321" spans="1:13" x14ac:dyDescent="0.25">
      <c r="A321" s="9">
        <f>IF(C321=0,"",1+MAX(A$7:A320))</f>
        <v>237</v>
      </c>
      <c r="B321" s="42" t="s">
        <v>349</v>
      </c>
      <c r="C321" s="35">
        <v>10.5</v>
      </c>
      <c r="D321" s="29" t="s">
        <v>102</v>
      </c>
      <c r="E321" s="47">
        <v>0</v>
      </c>
      <c r="F321" s="35">
        <f t="shared" si="26"/>
        <v>10.5</v>
      </c>
      <c r="G321" s="12">
        <v>22.162848</v>
      </c>
      <c r="H321" s="11">
        <f t="shared" si="27"/>
        <v>232.70990399999999</v>
      </c>
      <c r="I321" s="40"/>
      <c r="J321" s="4"/>
      <c r="K321" s="4"/>
      <c r="L321" s="4"/>
      <c r="M321" s="4"/>
    </row>
    <row r="322" spans="1:13" x14ac:dyDescent="0.25">
      <c r="A322" s="9">
        <f>IF(C322=0,"",1+MAX(A$7:A321))</f>
        <v>238</v>
      </c>
      <c r="B322" s="42" t="s">
        <v>362</v>
      </c>
      <c r="C322" s="35">
        <v>10.5</v>
      </c>
      <c r="D322" s="29" t="s">
        <v>102</v>
      </c>
      <c r="E322" s="47">
        <v>0</v>
      </c>
      <c r="F322" s="35">
        <f t="shared" ref="F322:F323" si="28">(E322*C322)+C322</f>
        <v>10.5</v>
      </c>
      <c r="G322" s="12">
        <v>22.162848</v>
      </c>
      <c r="H322" s="11">
        <f t="shared" ref="H322:H323" si="29">(G322)*F322</f>
        <v>232.70990399999999</v>
      </c>
      <c r="I322" s="40"/>
      <c r="J322" s="4"/>
      <c r="K322" s="4"/>
      <c r="L322" s="4"/>
      <c r="M322" s="4"/>
    </row>
    <row r="323" spans="1:13" x14ac:dyDescent="0.25">
      <c r="A323" s="9">
        <f>IF(C323=0,"",1+MAX(A$7:A322))</f>
        <v>239</v>
      </c>
      <c r="B323" s="42" t="s">
        <v>353</v>
      </c>
      <c r="C323" s="35">
        <v>10.5</v>
      </c>
      <c r="D323" s="29" t="s">
        <v>102</v>
      </c>
      <c r="E323" s="47">
        <v>0</v>
      </c>
      <c r="F323" s="35">
        <f t="shared" si="28"/>
        <v>10.5</v>
      </c>
      <c r="G323" s="12">
        <v>22.512847999999998</v>
      </c>
      <c r="H323" s="11">
        <f t="shared" si="29"/>
        <v>236.38490399999998</v>
      </c>
      <c r="I323" s="40"/>
      <c r="J323" s="4"/>
      <c r="K323" s="4"/>
      <c r="L323" s="4"/>
      <c r="M323" s="4"/>
    </row>
    <row r="324" spans="1:13" ht="15.75" x14ac:dyDescent="0.25">
      <c r="A324" s="138" t="s">
        <v>7</v>
      </c>
      <c r="B324" s="139"/>
      <c r="C324" s="139"/>
      <c r="D324" s="139"/>
      <c r="E324" s="139"/>
      <c r="F324" s="139"/>
      <c r="G324" s="139"/>
      <c r="H324" s="140"/>
      <c r="I324" s="142">
        <f>SUM(H126:H323)</f>
        <v>171331.75608106368</v>
      </c>
      <c r="J324" s="2"/>
      <c r="K324" s="2"/>
      <c r="L324" s="2"/>
      <c r="M324" s="2"/>
    </row>
    <row r="325" spans="1:13" x14ac:dyDescent="0.25">
      <c r="A325" s="16"/>
      <c r="B325" s="36"/>
      <c r="C325" s="37"/>
      <c r="D325" s="38"/>
      <c r="E325" s="38"/>
      <c r="F325" s="37"/>
      <c r="G325" s="39"/>
      <c r="H325" s="39"/>
      <c r="I325" s="17"/>
      <c r="J325" s="4"/>
      <c r="K325" s="4"/>
      <c r="L325" s="4"/>
      <c r="M325" s="4"/>
    </row>
    <row r="326" spans="1:13" ht="15.75" x14ac:dyDescent="0.25">
      <c r="A326" s="135" t="s">
        <v>373</v>
      </c>
      <c r="B326" s="136"/>
      <c r="C326" s="136"/>
      <c r="D326" s="136"/>
      <c r="E326" s="136"/>
      <c r="F326" s="136"/>
      <c r="G326" s="136"/>
      <c r="H326" s="136"/>
      <c r="I326" s="137"/>
      <c r="J326" s="4"/>
      <c r="K326" s="4"/>
      <c r="L326" s="4"/>
      <c r="M326" s="4"/>
    </row>
    <row r="327" spans="1:13" x14ac:dyDescent="0.25">
      <c r="A327" s="9" t="str">
        <f>IF(C327=0,"",1+MAX(A$7:A326))</f>
        <v/>
      </c>
      <c r="B327" s="24" t="s">
        <v>374</v>
      </c>
      <c r="C327" s="35"/>
      <c r="D327" s="29"/>
      <c r="E327" s="47"/>
      <c r="F327" s="35"/>
      <c r="G327" s="15"/>
      <c r="H327" s="11"/>
      <c r="I327" s="40"/>
      <c r="J327" s="4"/>
      <c r="K327" s="4"/>
      <c r="L327" s="4"/>
      <c r="M327" s="4"/>
    </row>
    <row r="328" spans="1:13" x14ac:dyDescent="0.25">
      <c r="A328" s="9" t="str">
        <f>IF(C328=0,"",1+MAX(A$7:A327))</f>
        <v/>
      </c>
      <c r="B328" s="25" t="s">
        <v>101</v>
      </c>
      <c r="C328" s="35"/>
      <c r="D328" s="29"/>
      <c r="E328" s="47"/>
      <c r="F328" s="35"/>
      <c r="G328" s="15"/>
      <c r="H328" s="11"/>
      <c r="I328" s="40"/>
      <c r="J328" s="4"/>
      <c r="K328" s="4"/>
      <c r="L328" s="4"/>
      <c r="M328" s="4"/>
    </row>
    <row r="329" spans="1:13" x14ac:dyDescent="0.25">
      <c r="A329" s="9">
        <f>IF(C329=0,"",1+MAX(A$7:A328))</f>
        <v>240</v>
      </c>
      <c r="B329" s="42" t="s">
        <v>378</v>
      </c>
      <c r="C329" s="35">
        <v>381</v>
      </c>
      <c r="D329" s="29" t="s">
        <v>107</v>
      </c>
      <c r="E329" s="47">
        <v>0</v>
      </c>
      <c r="F329" s="35">
        <f t="shared" ref="F329" si="30">(E329*C329)+C329</f>
        <v>381</v>
      </c>
      <c r="G329" s="12">
        <v>15.877456</v>
      </c>
      <c r="H329" s="11">
        <f t="shared" ref="H329" si="31">(G329)*F329</f>
        <v>6049.3107360000004</v>
      </c>
      <c r="I329" s="40"/>
      <c r="J329" s="4"/>
      <c r="K329" s="4"/>
      <c r="L329" s="4"/>
      <c r="M329" s="4"/>
    </row>
    <row r="330" spans="1:13" x14ac:dyDescent="0.25">
      <c r="A330" s="9">
        <f>IF(C330=0,"",1+MAX(A$7:A329))</f>
        <v>241</v>
      </c>
      <c r="B330" s="42" t="s">
        <v>375</v>
      </c>
      <c r="C330" s="35">
        <v>149</v>
      </c>
      <c r="D330" s="29" t="s">
        <v>107</v>
      </c>
      <c r="E330" s="47">
        <v>0</v>
      </c>
      <c r="F330" s="35">
        <f t="shared" ref="F330:F341" si="32">(E330*C330)+C330</f>
        <v>149</v>
      </c>
      <c r="G330" s="12">
        <v>18.084547199999999</v>
      </c>
      <c r="H330" s="11">
        <f t="shared" ref="H330:H341" si="33">(G330)*F330</f>
        <v>2694.5975328</v>
      </c>
      <c r="I330" s="40"/>
      <c r="J330" s="4"/>
      <c r="K330" s="4"/>
      <c r="L330" s="4"/>
      <c r="M330" s="4"/>
    </row>
    <row r="331" spans="1:13" x14ac:dyDescent="0.25">
      <c r="A331" s="9">
        <f>IF(C331=0,"",1+MAX(A$7:A330))</f>
        <v>242</v>
      </c>
      <c r="B331" s="42" t="s">
        <v>108</v>
      </c>
      <c r="C331" s="35">
        <v>742</v>
      </c>
      <c r="D331" s="29" t="s">
        <v>102</v>
      </c>
      <c r="E331" s="47">
        <v>0</v>
      </c>
      <c r="F331" s="35">
        <f t="shared" si="32"/>
        <v>742</v>
      </c>
      <c r="G331" s="12">
        <v>3.9551552000000001</v>
      </c>
      <c r="H331" s="11">
        <f t="shared" si="33"/>
        <v>2934.7251584000001</v>
      </c>
      <c r="I331" s="40"/>
      <c r="J331" s="4"/>
      <c r="K331" s="4"/>
      <c r="L331" s="4"/>
      <c r="M331" s="4"/>
    </row>
    <row r="332" spans="1:13" x14ac:dyDescent="0.25">
      <c r="A332" s="9" t="str">
        <f>IF(C332=0,"",1+MAX(A$7:A331))</f>
        <v/>
      </c>
      <c r="B332" s="25" t="s">
        <v>103</v>
      </c>
      <c r="C332" s="35"/>
      <c r="D332" s="29"/>
      <c r="E332" s="47"/>
      <c r="F332" s="35"/>
      <c r="G332" s="15"/>
      <c r="H332" s="11"/>
      <c r="I332" s="40"/>
      <c r="J332" s="4"/>
      <c r="K332" s="4"/>
      <c r="L332" s="4"/>
      <c r="M332" s="4"/>
    </row>
    <row r="333" spans="1:13" x14ac:dyDescent="0.25">
      <c r="A333" s="9">
        <f>IF(C333=0,"",1+MAX(A$7:A332))</f>
        <v>243</v>
      </c>
      <c r="B333" s="42" t="s">
        <v>378</v>
      </c>
      <c r="C333" s="35">
        <v>349</v>
      </c>
      <c r="D333" s="29" t="s">
        <v>107</v>
      </c>
      <c r="E333" s="47">
        <v>0</v>
      </c>
      <c r="F333" s="35">
        <f t="shared" si="32"/>
        <v>349</v>
      </c>
      <c r="G333" s="12">
        <v>15.877456</v>
      </c>
      <c r="H333" s="11">
        <f t="shared" si="33"/>
        <v>5541.2321440000005</v>
      </c>
      <c r="I333" s="40"/>
      <c r="J333" s="4"/>
      <c r="K333" s="4"/>
      <c r="L333" s="4"/>
      <c r="M333" s="4"/>
    </row>
    <row r="334" spans="1:13" x14ac:dyDescent="0.25">
      <c r="A334" s="9">
        <f>IF(C334=0,"",1+MAX(A$7:A333))</f>
        <v>244</v>
      </c>
      <c r="B334" s="42" t="s">
        <v>375</v>
      </c>
      <c r="C334" s="35">
        <v>205</v>
      </c>
      <c r="D334" s="29" t="s">
        <v>107</v>
      </c>
      <c r="E334" s="47">
        <v>0</v>
      </c>
      <c r="F334" s="35">
        <f t="shared" si="32"/>
        <v>205</v>
      </c>
      <c r="G334" s="12">
        <v>18.084547199999999</v>
      </c>
      <c r="H334" s="11">
        <f t="shared" si="33"/>
        <v>3707.3321759999999</v>
      </c>
      <c r="I334" s="40"/>
      <c r="J334" s="4"/>
      <c r="K334" s="4"/>
      <c r="L334" s="4"/>
      <c r="M334" s="4"/>
    </row>
    <row r="335" spans="1:13" x14ac:dyDescent="0.25">
      <c r="A335" s="9">
        <f>IF(C335=0,"",1+MAX(A$7:A334))</f>
        <v>245</v>
      </c>
      <c r="B335" s="42" t="s">
        <v>108</v>
      </c>
      <c r="C335" s="35">
        <v>668</v>
      </c>
      <c r="D335" s="29" t="s">
        <v>102</v>
      </c>
      <c r="E335" s="47">
        <v>0</v>
      </c>
      <c r="F335" s="35">
        <f t="shared" si="32"/>
        <v>668</v>
      </c>
      <c r="G335" s="12">
        <v>3.9551552000000001</v>
      </c>
      <c r="H335" s="11">
        <f t="shared" si="33"/>
        <v>2642.0436736000001</v>
      </c>
      <c r="I335" s="40"/>
      <c r="J335" s="4"/>
      <c r="K335" s="4"/>
      <c r="L335" s="4"/>
      <c r="M335" s="4"/>
    </row>
    <row r="336" spans="1:13" x14ac:dyDescent="0.25">
      <c r="A336" s="9" t="str">
        <f>IF(C336=0,"",1+MAX(A$7:A335))</f>
        <v/>
      </c>
      <c r="B336" s="21" t="s">
        <v>376</v>
      </c>
      <c r="C336" s="44"/>
      <c r="D336" s="32"/>
      <c r="E336" s="47"/>
      <c r="F336" s="35"/>
      <c r="G336" s="15"/>
      <c r="H336" s="11"/>
      <c r="I336" s="40"/>
      <c r="J336" s="4"/>
      <c r="K336" s="4"/>
      <c r="L336" s="4"/>
      <c r="M336" s="4"/>
    </row>
    <row r="337" spans="1:13" x14ac:dyDescent="0.25">
      <c r="A337" s="9">
        <f>IF(C337=0,"",1+MAX(A$7:A336))</f>
        <v>246</v>
      </c>
      <c r="B337" s="28" t="s">
        <v>379</v>
      </c>
      <c r="C337" s="91">
        <v>276</v>
      </c>
      <c r="D337" s="85" t="s">
        <v>107</v>
      </c>
      <c r="E337" s="47">
        <v>0</v>
      </c>
      <c r="F337" s="35">
        <f t="shared" si="32"/>
        <v>276</v>
      </c>
      <c r="G337" s="12">
        <v>15.877456</v>
      </c>
      <c r="H337" s="11">
        <f t="shared" si="33"/>
        <v>4382.1778560000002</v>
      </c>
      <c r="I337" s="40"/>
      <c r="J337" s="4"/>
      <c r="K337" s="4"/>
      <c r="L337" s="4"/>
      <c r="M337" s="4"/>
    </row>
    <row r="338" spans="1:13" x14ac:dyDescent="0.25">
      <c r="A338" s="9" t="str">
        <f>IF(C338=0,"",1+MAX(A$7:A337))</f>
        <v/>
      </c>
      <c r="B338" s="21" t="s">
        <v>114</v>
      </c>
      <c r="C338" s="35"/>
      <c r="D338" s="29"/>
      <c r="E338" s="47"/>
      <c r="F338" s="35"/>
      <c r="G338" s="15"/>
      <c r="H338" s="11"/>
      <c r="I338" s="41"/>
      <c r="J338" s="4"/>
      <c r="K338" s="4"/>
      <c r="L338" s="4"/>
      <c r="M338" s="4"/>
    </row>
    <row r="339" spans="1:13" x14ac:dyDescent="0.25">
      <c r="A339" s="9">
        <f>IF(C339=0,"",1+MAX(A$7:A338))</f>
        <v>247</v>
      </c>
      <c r="B339" s="28" t="s">
        <v>380</v>
      </c>
      <c r="C339" s="91">
        <v>289</v>
      </c>
      <c r="D339" s="85" t="s">
        <v>107</v>
      </c>
      <c r="E339" s="47">
        <v>0</v>
      </c>
      <c r="F339" s="35">
        <f t="shared" si="32"/>
        <v>289</v>
      </c>
      <c r="G339" s="12">
        <v>15.877456</v>
      </c>
      <c r="H339" s="11">
        <f t="shared" si="33"/>
        <v>4588.5847840000006</v>
      </c>
      <c r="I339" s="41"/>
      <c r="J339" s="4"/>
      <c r="K339" s="4"/>
      <c r="L339" s="4"/>
      <c r="M339" s="4"/>
    </row>
    <row r="340" spans="1:13" x14ac:dyDescent="0.25">
      <c r="A340" s="9" t="str">
        <f>IF(C340=0,"",1+MAX(A$7:A339))</f>
        <v/>
      </c>
      <c r="B340" s="21" t="s">
        <v>104</v>
      </c>
      <c r="C340" s="35"/>
      <c r="D340" s="29"/>
      <c r="E340" s="47"/>
      <c r="F340" s="35"/>
      <c r="G340" s="12"/>
      <c r="H340" s="11"/>
      <c r="I340" s="41"/>
      <c r="J340" s="4"/>
      <c r="K340" s="4"/>
      <c r="L340" s="4"/>
      <c r="M340" s="4"/>
    </row>
    <row r="341" spans="1:13" x14ac:dyDescent="0.25">
      <c r="A341" s="9">
        <f>IF(C341=0,"",1+MAX(A$7:A340))</f>
        <v>248</v>
      </c>
      <c r="B341" s="28" t="s">
        <v>377</v>
      </c>
      <c r="C341" s="91">
        <v>270</v>
      </c>
      <c r="D341" s="85" t="s">
        <v>107</v>
      </c>
      <c r="E341" s="47">
        <v>0</v>
      </c>
      <c r="F341" s="35">
        <f t="shared" si="32"/>
        <v>270</v>
      </c>
      <c r="G341" s="12">
        <v>15.877456</v>
      </c>
      <c r="H341" s="11">
        <f t="shared" si="33"/>
        <v>4286.9131200000002</v>
      </c>
      <c r="I341" s="41"/>
      <c r="J341" s="4"/>
      <c r="K341" s="4"/>
      <c r="L341" s="4"/>
      <c r="M341" s="4"/>
    </row>
    <row r="342" spans="1:13" s="13" customFormat="1" ht="15.75" x14ac:dyDescent="0.25">
      <c r="A342" s="138" t="s">
        <v>7</v>
      </c>
      <c r="B342" s="139"/>
      <c r="C342" s="139"/>
      <c r="D342" s="139"/>
      <c r="E342" s="139"/>
      <c r="F342" s="139"/>
      <c r="G342" s="139"/>
      <c r="H342" s="140"/>
      <c r="I342" s="143">
        <f>SUM(H327:H341)</f>
        <v>36826.917180799996</v>
      </c>
      <c r="J342" s="4"/>
      <c r="K342" s="4"/>
      <c r="L342" s="4"/>
      <c r="M342" s="4"/>
    </row>
    <row r="343" spans="1:13" x14ac:dyDescent="0.25">
      <c r="A343" s="6"/>
      <c r="B343" s="7"/>
      <c r="C343" s="22"/>
      <c r="D343" s="8"/>
      <c r="E343" s="8"/>
      <c r="F343" s="22"/>
      <c r="G343" s="8"/>
      <c r="H343" s="8"/>
      <c r="I343" s="10"/>
      <c r="J343" s="4"/>
      <c r="K343" s="4"/>
      <c r="L343" s="4"/>
      <c r="M343" s="4"/>
    </row>
    <row r="344" spans="1:13" ht="15.75" x14ac:dyDescent="0.25">
      <c r="A344" s="135" t="s">
        <v>24</v>
      </c>
      <c r="B344" s="136"/>
      <c r="C344" s="136"/>
      <c r="D344" s="136"/>
      <c r="E344" s="136"/>
      <c r="F344" s="136"/>
      <c r="G344" s="136"/>
      <c r="H344" s="136"/>
      <c r="I344" s="137"/>
      <c r="J344" s="2"/>
      <c r="K344" s="2"/>
      <c r="L344" s="2"/>
      <c r="M344" s="2"/>
    </row>
    <row r="345" spans="1:13" ht="51" x14ac:dyDescent="0.25">
      <c r="A345" s="9">
        <f>IF(C345=0,"",1+MAX(A$7:A344))</f>
        <v>249</v>
      </c>
      <c r="B345" s="26" t="s">
        <v>381</v>
      </c>
      <c r="C345" s="35">
        <v>4</v>
      </c>
      <c r="D345" s="29" t="s">
        <v>8</v>
      </c>
      <c r="E345" s="47">
        <v>0</v>
      </c>
      <c r="F345" s="35">
        <f t="shared" ref="F345" si="34">(E345*C345)+C345</f>
        <v>4</v>
      </c>
      <c r="G345" s="12">
        <v>369.12383999999997</v>
      </c>
      <c r="H345" s="11">
        <f>(G345)*F345</f>
        <v>1476.4953599999999</v>
      </c>
      <c r="I345" s="34"/>
      <c r="J345" s="4"/>
      <c r="K345" s="4"/>
      <c r="L345" s="4"/>
      <c r="M345" s="4"/>
    </row>
    <row r="346" spans="1:13" ht="15.75" x14ac:dyDescent="0.25">
      <c r="A346" s="138" t="s">
        <v>7</v>
      </c>
      <c r="B346" s="139"/>
      <c r="C346" s="139"/>
      <c r="D346" s="139"/>
      <c r="E346" s="139"/>
      <c r="F346" s="139"/>
      <c r="G346" s="139"/>
      <c r="H346" s="140"/>
      <c r="I346" s="141">
        <f>SUM(H345:H345)</f>
        <v>1476.4953599999999</v>
      </c>
      <c r="J346" s="2"/>
      <c r="K346" s="2"/>
      <c r="L346" s="2"/>
      <c r="M346" s="2"/>
    </row>
    <row r="347" spans="1:13" x14ac:dyDescent="0.25">
      <c r="A347" s="16"/>
      <c r="B347" s="36"/>
      <c r="C347" s="37"/>
      <c r="D347" s="38"/>
      <c r="E347" s="38"/>
      <c r="F347" s="37"/>
      <c r="G347" s="39"/>
      <c r="H347" s="39"/>
      <c r="I347" s="17"/>
      <c r="J347" s="4"/>
      <c r="K347" s="4"/>
      <c r="L347" s="4"/>
      <c r="M347" s="4"/>
    </row>
    <row r="348" spans="1:13" ht="15.75" x14ac:dyDescent="0.25">
      <c r="A348" s="135" t="s">
        <v>23</v>
      </c>
      <c r="B348" s="136"/>
      <c r="C348" s="136"/>
      <c r="D348" s="136"/>
      <c r="E348" s="136"/>
      <c r="F348" s="136"/>
      <c r="G348" s="136"/>
      <c r="H348" s="136"/>
      <c r="I348" s="137"/>
      <c r="J348" s="2"/>
      <c r="K348" s="2"/>
      <c r="L348" s="2"/>
      <c r="M348" s="2"/>
    </row>
    <row r="349" spans="1:13" x14ac:dyDescent="0.25">
      <c r="A349" s="9" t="str">
        <f>IF(C349=0,"",1+MAX(A$7:A348))</f>
        <v/>
      </c>
      <c r="B349" s="24" t="s">
        <v>382</v>
      </c>
      <c r="C349" s="35"/>
      <c r="D349" s="29"/>
      <c r="E349" s="47"/>
      <c r="F349" s="35"/>
      <c r="G349" s="15"/>
      <c r="H349" s="11"/>
      <c r="I349" s="41"/>
      <c r="J349" s="4"/>
      <c r="K349" s="4"/>
      <c r="L349" s="4"/>
      <c r="M349" s="4"/>
    </row>
    <row r="350" spans="1:13" x14ac:dyDescent="0.25">
      <c r="A350" s="9" t="str">
        <f>IF(C350=0,"",1+MAX(A$7:A349))</f>
        <v/>
      </c>
      <c r="B350" s="84" t="s">
        <v>181</v>
      </c>
      <c r="C350" s="35"/>
      <c r="D350" s="29"/>
      <c r="E350" s="47"/>
      <c r="F350" s="35"/>
      <c r="G350" s="15"/>
      <c r="H350" s="11"/>
      <c r="I350" s="41"/>
      <c r="J350" s="4"/>
      <c r="K350" s="4"/>
      <c r="L350" s="4"/>
      <c r="M350" s="4"/>
    </row>
    <row r="351" spans="1:13" ht="38.25" x14ac:dyDescent="0.25">
      <c r="A351" s="9">
        <f>IF(C351=0,"",1+MAX(A$7:A350))</f>
        <v>250</v>
      </c>
      <c r="B351" s="26" t="s">
        <v>383</v>
      </c>
      <c r="C351" s="35">
        <v>4.6304999999999996</v>
      </c>
      <c r="D351" s="29" t="s">
        <v>107</v>
      </c>
      <c r="E351" s="47">
        <v>0</v>
      </c>
      <c r="F351" s="35">
        <f t="shared" ref="F351" si="35">(E351*C351)+C351</f>
        <v>4.6304999999999996</v>
      </c>
      <c r="G351" s="12">
        <v>85.014759999999995</v>
      </c>
      <c r="H351" s="11">
        <f>(G351)*F351</f>
        <v>393.66084617999996</v>
      </c>
      <c r="I351" s="41"/>
      <c r="J351" s="4"/>
      <c r="K351" s="4"/>
      <c r="L351" s="4"/>
      <c r="M351" s="4"/>
    </row>
    <row r="352" spans="1:13" ht="38.25" x14ac:dyDescent="0.25">
      <c r="A352" s="9">
        <f>IF(C352=0,"",1+MAX(A$7:A351))</f>
        <v>251</v>
      </c>
      <c r="B352" s="26" t="s">
        <v>384</v>
      </c>
      <c r="C352" s="35">
        <v>55.457999999999998</v>
      </c>
      <c r="D352" s="29" t="s">
        <v>107</v>
      </c>
      <c r="E352" s="47">
        <v>0</v>
      </c>
      <c r="F352" s="99">
        <f t="shared" ref="F352:F367" si="36">(E352*C352)+C352</f>
        <v>55.457999999999998</v>
      </c>
      <c r="G352" s="100">
        <v>85.014759999999995</v>
      </c>
      <c r="H352" s="101">
        <f t="shared" ref="H352:H367" si="37">(G352)*F352</f>
        <v>4714.7485600800001</v>
      </c>
      <c r="I352" s="41"/>
      <c r="J352" s="4"/>
      <c r="K352" s="4"/>
      <c r="L352" s="4"/>
      <c r="M352" s="4"/>
    </row>
    <row r="353" spans="1:13" ht="38.25" x14ac:dyDescent="0.25">
      <c r="A353" s="9">
        <f>IF(C353=0,"",1+MAX(A$7:A352))</f>
        <v>252</v>
      </c>
      <c r="B353" s="26" t="s">
        <v>385</v>
      </c>
      <c r="C353" s="35">
        <v>16.726499999999998</v>
      </c>
      <c r="D353" s="29" t="s">
        <v>107</v>
      </c>
      <c r="E353" s="47">
        <v>0</v>
      </c>
      <c r="F353" s="35">
        <f t="shared" si="36"/>
        <v>16.726499999999998</v>
      </c>
      <c r="G353" s="15">
        <v>85.014759999999995</v>
      </c>
      <c r="H353" s="20">
        <f t="shared" si="37"/>
        <v>1421.9993831399997</v>
      </c>
      <c r="I353" s="41"/>
      <c r="J353" s="4"/>
      <c r="K353" s="4"/>
      <c r="L353" s="4"/>
      <c r="M353" s="4"/>
    </row>
    <row r="354" spans="1:13" x14ac:dyDescent="0.25">
      <c r="A354" s="9" t="str">
        <f>IF(C354=0,"",1+MAX(A$7:A353))</f>
        <v/>
      </c>
      <c r="B354" s="46" t="s">
        <v>386</v>
      </c>
      <c r="C354" s="35"/>
      <c r="D354" s="29"/>
      <c r="E354" s="47"/>
      <c r="F354" s="35"/>
      <c r="G354" s="102"/>
      <c r="H354" s="20"/>
      <c r="I354" s="41"/>
      <c r="J354" s="4"/>
      <c r="K354" s="4"/>
      <c r="L354" s="4"/>
      <c r="M354" s="4"/>
    </row>
    <row r="355" spans="1:13" x14ac:dyDescent="0.25">
      <c r="A355" s="9">
        <f>IF(C355=0,"",1+MAX(A$7:A354))</f>
        <v>253</v>
      </c>
      <c r="B355" s="42" t="s">
        <v>387</v>
      </c>
      <c r="C355" s="35">
        <v>1.74</v>
      </c>
      <c r="D355" s="29" t="s">
        <v>102</v>
      </c>
      <c r="E355" s="47">
        <v>0</v>
      </c>
      <c r="F355" s="35">
        <f t="shared" si="36"/>
        <v>1.74</v>
      </c>
      <c r="G355" s="15">
        <v>51.078720000000004</v>
      </c>
      <c r="H355" s="20">
        <f t="shared" si="37"/>
        <v>88.876972800000004</v>
      </c>
      <c r="I355" s="41"/>
      <c r="J355" s="4"/>
      <c r="K355" s="4"/>
      <c r="L355" s="4"/>
      <c r="M355" s="4"/>
    </row>
    <row r="356" spans="1:13" x14ac:dyDescent="0.25">
      <c r="A356" s="9" t="str">
        <f>IF(C356=0,"",1+MAX(A$7:A355))</f>
        <v/>
      </c>
      <c r="B356" s="84" t="s">
        <v>101</v>
      </c>
      <c r="C356" s="35"/>
      <c r="D356" s="29"/>
      <c r="E356" s="47"/>
      <c r="F356" s="35"/>
      <c r="G356" s="15"/>
      <c r="H356" s="20"/>
      <c r="I356" s="41"/>
      <c r="J356" s="4"/>
      <c r="K356" s="4"/>
      <c r="L356" s="4"/>
      <c r="M356" s="4"/>
    </row>
    <row r="357" spans="1:13" x14ac:dyDescent="0.25">
      <c r="A357" s="9">
        <f>IF(C357=0,"",1+MAX(A$7:A356))</f>
        <v>254</v>
      </c>
      <c r="B357" s="42" t="s">
        <v>388</v>
      </c>
      <c r="C357" s="35">
        <v>0.46700000000000003</v>
      </c>
      <c r="D357" s="29" t="s">
        <v>107</v>
      </c>
      <c r="E357" s="47">
        <v>0</v>
      </c>
      <c r="F357" s="31">
        <f t="shared" si="36"/>
        <v>0.46700000000000003</v>
      </c>
      <c r="G357" s="12">
        <v>72.478068799999988</v>
      </c>
      <c r="H357" s="11">
        <f t="shared" si="37"/>
        <v>33.847258129599993</v>
      </c>
      <c r="I357" s="41"/>
      <c r="J357" s="4"/>
      <c r="K357" s="4"/>
      <c r="L357" s="4"/>
      <c r="M357" s="4"/>
    </row>
    <row r="358" spans="1:13" x14ac:dyDescent="0.25">
      <c r="A358" s="9">
        <f>IF(C358=0,"",1+MAX(A$7:A357))</f>
        <v>255</v>
      </c>
      <c r="B358" s="42" t="s">
        <v>389</v>
      </c>
      <c r="C358" s="35">
        <v>0.66</v>
      </c>
      <c r="D358" s="29" t="s">
        <v>107</v>
      </c>
      <c r="E358" s="47">
        <v>0</v>
      </c>
      <c r="F358" s="35">
        <f t="shared" si="36"/>
        <v>0.66</v>
      </c>
      <c r="G358" s="12">
        <v>72.478068799999988</v>
      </c>
      <c r="H358" s="11">
        <f t="shared" si="37"/>
        <v>47.835525407999995</v>
      </c>
      <c r="I358" s="41"/>
      <c r="J358" s="4"/>
      <c r="K358" s="4"/>
      <c r="L358" s="4"/>
      <c r="M358" s="4"/>
    </row>
    <row r="359" spans="1:13" x14ac:dyDescent="0.25">
      <c r="A359" s="9">
        <f>IF(C359=0,"",1+MAX(A$7:A358))</f>
        <v>256</v>
      </c>
      <c r="B359" s="42" t="s">
        <v>390</v>
      </c>
      <c r="C359" s="35">
        <v>3.5200000000000005</v>
      </c>
      <c r="D359" s="29" t="s">
        <v>107</v>
      </c>
      <c r="E359" s="47">
        <v>0</v>
      </c>
      <c r="F359" s="35">
        <f t="shared" si="36"/>
        <v>3.5200000000000005</v>
      </c>
      <c r="G359" s="12">
        <v>72.478068799999988</v>
      </c>
      <c r="H359" s="11">
        <f t="shared" si="37"/>
        <v>255.12280217599999</v>
      </c>
      <c r="I359" s="41"/>
      <c r="J359" s="4"/>
      <c r="K359" s="4"/>
      <c r="L359" s="4"/>
      <c r="M359" s="4"/>
    </row>
    <row r="360" spans="1:13" x14ac:dyDescent="0.25">
      <c r="A360" s="9">
        <f>IF(C360=0,"",1+MAX(A$7:A359))</f>
        <v>257</v>
      </c>
      <c r="B360" s="42" t="s">
        <v>391</v>
      </c>
      <c r="C360" s="35">
        <v>5.6849999999999996</v>
      </c>
      <c r="D360" s="29" t="s">
        <v>107</v>
      </c>
      <c r="E360" s="47">
        <v>0</v>
      </c>
      <c r="F360" s="35">
        <f t="shared" si="36"/>
        <v>5.6849999999999996</v>
      </c>
      <c r="G360" s="12">
        <v>72.478068799999988</v>
      </c>
      <c r="H360" s="11">
        <f t="shared" si="37"/>
        <v>412.03782112799991</v>
      </c>
      <c r="I360" s="41"/>
      <c r="J360" s="4"/>
      <c r="K360" s="4"/>
      <c r="L360" s="4"/>
      <c r="M360" s="4"/>
    </row>
    <row r="361" spans="1:13" x14ac:dyDescent="0.25">
      <c r="A361" s="9">
        <f>IF(C361=0,"",1+MAX(A$7:A360))</f>
        <v>258</v>
      </c>
      <c r="B361" s="42" t="s">
        <v>392</v>
      </c>
      <c r="C361" s="35">
        <v>4.2299999999999995</v>
      </c>
      <c r="D361" s="29" t="s">
        <v>107</v>
      </c>
      <c r="E361" s="47">
        <v>0</v>
      </c>
      <c r="F361" s="35">
        <f t="shared" si="36"/>
        <v>4.2299999999999995</v>
      </c>
      <c r="G361" s="12">
        <v>72.478068799999988</v>
      </c>
      <c r="H361" s="11">
        <f t="shared" si="37"/>
        <v>306.5822310239999</v>
      </c>
      <c r="I361" s="41"/>
      <c r="J361" s="4"/>
      <c r="K361" s="4"/>
      <c r="L361" s="4"/>
      <c r="M361" s="4"/>
    </row>
    <row r="362" spans="1:13" x14ac:dyDescent="0.25">
      <c r="A362" s="9">
        <f>IF(C362=0,"",1+MAX(A$7:A361))</f>
        <v>259</v>
      </c>
      <c r="B362" s="42" t="s">
        <v>393</v>
      </c>
      <c r="C362" s="35">
        <v>2.38</v>
      </c>
      <c r="D362" s="29" t="s">
        <v>107</v>
      </c>
      <c r="E362" s="47">
        <v>0</v>
      </c>
      <c r="F362" s="35">
        <f t="shared" si="36"/>
        <v>2.38</v>
      </c>
      <c r="G362" s="12">
        <v>72.478068799999988</v>
      </c>
      <c r="H362" s="11">
        <f t="shared" si="37"/>
        <v>172.49780374399995</v>
      </c>
      <c r="I362" s="41"/>
      <c r="J362" s="4"/>
      <c r="K362" s="4"/>
      <c r="L362" s="4"/>
      <c r="M362" s="4"/>
    </row>
    <row r="363" spans="1:13" x14ac:dyDescent="0.25">
      <c r="A363" s="9">
        <f>IF(C363=0,"",1+MAX(A$7:A362))</f>
        <v>260</v>
      </c>
      <c r="B363" s="42" t="s">
        <v>394</v>
      </c>
      <c r="C363" s="35">
        <v>10.24</v>
      </c>
      <c r="D363" s="29" t="s">
        <v>107</v>
      </c>
      <c r="E363" s="47">
        <v>0</v>
      </c>
      <c r="F363" s="35">
        <f t="shared" si="36"/>
        <v>10.24</v>
      </c>
      <c r="G363" s="12">
        <v>72.478068799999988</v>
      </c>
      <c r="H363" s="11">
        <f t="shared" si="37"/>
        <v>742.17542451199995</v>
      </c>
      <c r="I363" s="41"/>
      <c r="J363" s="4"/>
      <c r="K363" s="4"/>
      <c r="L363" s="4"/>
      <c r="M363" s="4"/>
    </row>
    <row r="364" spans="1:13" x14ac:dyDescent="0.25">
      <c r="A364" s="9">
        <f>IF(C364=0,"",1+MAX(A$7:A363))</f>
        <v>261</v>
      </c>
      <c r="B364" s="42" t="s">
        <v>395</v>
      </c>
      <c r="C364" s="35">
        <v>9.7799999999999994</v>
      </c>
      <c r="D364" s="29" t="s">
        <v>107</v>
      </c>
      <c r="E364" s="47">
        <v>0</v>
      </c>
      <c r="F364" s="35">
        <f t="shared" si="36"/>
        <v>9.7799999999999994</v>
      </c>
      <c r="G364" s="12">
        <v>72.478068799999988</v>
      </c>
      <c r="H364" s="11">
        <f t="shared" si="37"/>
        <v>708.83551286399984</v>
      </c>
      <c r="I364" s="41"/>
      <c r="J364" s="4"/>
      <c r="K364" s="4"/>
      <c r="L364" s="4"/>
      <c r="M364" s="4"/>
    </row>
    <row r="365" spans="1:13" x14ac:dyDescent="0.25">
      <c r="A365" s="9">
        <f>IF(C365=0,"",1+MAX(A$7:A364))</f>
        <v>262</v>
      </c>
      <c r="B365" s="42" t="s">
        <v>396</v>
      </c>
      <c r="C365" s="35">
        <v>6.3</v>
      </c>
      <c r="D365" s="29" t="s">
        <v>107</v>
      </c>
      <c r="E365" s="47">
        <v>0</v>
      </c>
      <c r="F365" s="35">
        <f t="shared" si="36"/>
        <v>6.3</v>
      </c>
      <c r="G365" s="12">
        <v>72.478068799999988</v>
      </c>
      <c r="H365" s="11">
        <f t="shared" si="37"/>
        <v>456.61183343999994</v>
      </c>
      <c r="I365" s="41"/>
      <c r="J365" s="4"/>
      <c r="K365" s="4"/>
      <c r="L365" s="4"/>
      <c r="M365" s="4"/>
    </row>
    <row r="366" spans="1:13" x14ac:dyDescent="0.25">
      <c r="A366" s="9">
        <f>IF(C366=0,"",1+MAX(A$7:A365))</f>
        <v>263</v>
      </c>
      <c r="B366" s="42" t="s">
        <v>397</v>
      </c>
      <c r="C366" s="35">
        <v>31.501000000000001</v>
      </c>
      <c r="D366" s="29" t="s">
        <v>107</v>
      </c>
      <c r="E366" s="47">
        <v>0</v>
      </c>
      <c r="F366" s="35">
        <f t="shared" si="36"/>
        <v>31.501000000000001</v>
      </c>
      <c r="G366" s="12">
        <v>72.478068799999988</v>
      </c>
      <c r="H366" s="11">
        <f t="shared" si="37"/>
        <v>2283.1316452687997</v>
      </c>
      <c r="I366" s="41"/>
      <c r="J366" s="4"/>
      <c r="K366" s="4"/>
      <c r="L366" s="4"/>
      <c r="M366" s="4"/>
    </row>
    <row r="367" spans="1:13" x14ac:dyDescent="0.25">
      <c r="A367" s="9">
        <f>IF(C367=0,"",1+MAX(A$7:A366))</f>
        <v>264</v>
      </c>
      <c r="B367" s="42" t="s">
        <v>398</v>
      </c>
      <c r="C367" s="35">
        <v>8.56</v>
      </c>
      <c r="D367" s="29" t="s">
        <v>107</v>
      </c>
      <c r="E367" s="47">
        <v>0</v>
      </c>
      <c r="F367" s="35">
        <f t="shared" si="36"/>
        <v>8.56</v>
      </c>
      <c r="G367" s="12">
        <v>72.478068799999988</v>
      </c>
      <c r="H367" s="11">
        <f t="shared" si="37"/>
        <v>620.41226892799989</v>
      </c>
      <c r="I367" s="41"/>
      <c r="J367" s="4"/>
      <c r="K367" s="4"/>
      <c r="L367" s="4"/>
      <c r="M367" s="4"/>
    </row>
    <row r="368" spans="1:13" ht="15.75" x14ac:dyDescent="0.25">
      <c r="A368" s="138" t="s">
        <v>7</v>
      </c>
      <c r="B368" s="139"/>
      <c r="C368" s="139"/>
      <c r="D368" s="139"/>
      <c r="E368" s="139"/>
      <c r="F368" s="139"/>
      <c r="G368" s="139"/>
      <c r="H368" s="140"/>
      <c r="I368" s="141">
        <f>SUM(H349:H367)</f>
        <v>12658.375888822395</v>
      </c>
      <c r="J368" s="2"/>
      <c r="K368" s="2"/>
      <c r="L368" s="2"/>
      <c r="M368" s="2"/>
    </row>
    <row r="369" spans="1:13" x14ac:dyDescent="0.25">
      <c r="A369" s="6"/>
      <c r="B369" s="18"/>
      <c r="C369" s="22"/>
      <c r="D369" s="8"/>
      <c r="E369" s="8"/>
      <c r="F369" s="22"/>
      <c r="G369" s="8"/>
      <c r="H369" s="8"/>
      <c r="I369" s="10"/>
      <c r="J369" s="4"/>
      <c r="K369" s="4"/>
      <c r="L369" s="4"/>
      <c r="M369" s="4"/>
    </row>
    <row r="370" spans="1:13" ht="15.75" x14ac:dyDescent="0.25">
      <c r="A370" s="135" t="s">
        <v>25</v>
      </c>
      <c r="B370" s="136"/>
      <c r="C370" s="136"/>
      <c r="D370" s="136"/>
      <c r="E370" s="136"/>
      <c r="F370" s="136"/>
      <c r="G370" s="136"/>
      <c r="H370" s="136"/>
      <c r="I370" s="137"/>
      <c r="J370" s="2"/>
      <c r="K370" s="2"/>
      <c r="L370" s="2"/>
      <c r="M370" s="2"/>
    </row>
    <row r="371" spans="1:13" x14ac:dyDescent="0.25">
      <c r="A371" s="9">
        <f>IF(C371=0,"",1+MAX(A$7:A370))</f>
        <v>265</v>
      </c>
      <c r="B371" s="42" t="s">
        <v>109</v>
      </c>
      <c r="C371" s="35">
        <v>81.66</v>
      </c>
      <c r="D371" s="29" t="s">
        <v>102</v>
      </c>
      <c r="E371" s="47">
        <v>0</v>
      </c>
      <c r="F371" s="35">
        <f t="shared" ref="F371" si="38">(E371*C371)+C371</f>
        <v>81.66</v>
      </c>
      <c r="G371" s="12">
        <v>44.955280000000002</v>
      </c>
      <c r="H371" s="11">
        <f>(G371)*F371</f>
        <v>3671.0481648</v>
      </c>
      <c r="I371" s="33"/>
      <c r="J371" s="4"/>
      <c r="K371" s="4"/>
      <c r="L371" s="4"/>
      <c r="M371" s="4"/>
    </row>
    <row r="372" spans="1:13" x14ac:dyDescent="0.25">
      <c r="A372" s="9">
        <f>IF(C372=0,"",1+MAX(A$7:A371))</f>
        <v>266</v>
      </c>
      <c r="B372" s="42" t="s">
        <v>110</v>
      </c>
      <c r="C372" s="35">
        <v>97.28</v>
      </c>
      <c r="D372" s="29" t="s">
        <v>102</v>
      </c>
      <c r="E372" s="47">
        <v>0</v>
      </c>
      <c r="F372" s="35">
        <f t="shared" ref="F372" si="39">(E372*C372)+C372</f>
        <v>97.28</v>
      </c>
      <c r="G372" s="12">
        <v>44.955280000000002</v>
      </c>
      <c r="H372" s="11">
        <f>(G372)*F372</f>
        <v>4373.2496384000005</v>
      </c>
      <c r="I372" s="33"/>
      <c r="J372" s="4"/>
      <c r="K372" s="4"/>
      <c r="L372" s="4"/>
      <c r="M372" s="4"/>
    </row>
    <row r="373" spans="1:13" ht="15.75" x14ac:dyDescent="0.25">
      <c r="A373" s="138" t="s">
        <v>7</v>
      </c>
      <c r="B373" s="139"/>
      <c r="C373" s="139"/>
      <c r="D373" s="139"/>
      <c r="E373" s="139"/>
      <c r="F373" s="139"/>
      <c r="G373" s="139"/>
      <c r="H373" s="140"/>
      <c r="I373" s="141">
        <f>SUM(H371:H372)</f>
        <v>8044.297803200001</v>
      </c>
      <c r="J373" s="2"/>
      <c r="K373" s="2"/>
      <c r="L373" s="2"/>
      <c r="M373" s="2"/>
    </row>
    <row r="374" spans="1:13" x14ac:dyDescent="0.25">
      <c r="A374" s="6"/>
      <c r="B374" s="7"/>
      <c r="C374" s="22"/>
      <c r="D374" s="8"/>
      <c r="E374" s="8"/>
      <c r="F374" s="22"/>
      <c r="G374" s="8"/>
      <c r="H374" s="8"/>
      <c r="I374" s="10"/>
      <c r="J374" s="4"/>
      <c r="K374" s="4"/>
      <c r="L374" s="4"/>
      <c r="M374" s="4"/>
    </row>
    <row r="375" spans="1:13" ht="15.75" x14ac:dyDescent="0.25">
      <c r="A375" s="135" t="s">
        <v>161</v>
      </c>
      <c r="B375" s="136"/>
      <c r="C375" s="136"/>
      <c r="D375" s="136"/>
      <c r="E375" s="136"/>
      <c r="F375" s="136"/>
      <c r="G375" s="136"/>
      <c r="H375" s="136"/>
      <c r="I375" s="137"/>
      <c r="J375" s="2"/>
      <c r="K375" s="2"/>
      <c r="L375" s="2"/>
      <c r="M375" s="2"/>
    </row>
    <row r="376" spans="1:13" x14ac:dyDescent="0.25">
      <c r="A376" s="9" t="str">
        <f>IF(C376=0,"",1+MAX(A$7:A375))</f>
        <v/>
      </c>
      <c r="B376" s="24" t="s">
        <v>111</v>
      </c>
      <c r="C376" s="35"/>
      <c r="D376" s="29"/>
      <c r="E376" s="47"/>
      <c r="F376" s="35"/>
      <c r="G376" s="12"/>
      <c r="H376" s="11"/>
      <c r="I376" s="40"/>
      <c r="J376" s="4"/>
      <c r="K376" s="4"/>
      <c r="L376" s="4"/>
      <c r="M376" s="4"/>
    </row>
    <row r="377" spans="1:13" x14ac:dyDescent="0.25">
      <c r="A377" s="9" t="str">
        <f>IF(C377=0,"",1+MAX(A$7:A376))</f>
        <v/>
      </c>
      <c r="B377" s="25" t="s">
        <v>399</v>
      </c>
      <c r="C377" s="35"/>
      <c r="D377" s="29"/>
      <c r="E377" s="47"/>
      <c r="F377" s="35"/>
      <c r="G377" s="15"/>
      <c r="H377" s="11"/>
      <c r="I377" s="40"/>
      <c r="J377" s="4"/>
      <c r="K377" s="4"/>
      <c r="L377" s="4"/>
      <c r="M377" s="4"/>
    </row>
    <row r="378" spans="1:13" x14ac:dyDescent="0.25">
      <c r="A378" s="9">
        <f>IF(C378=0,"",1+MAX(A$7:A377))</f>
        <v>267</v>
      </c>
      <c r="B378" s="42" t="s">
        <v>400</v>
      </c>
      <c r="C378" s="35">
        <v>4</v>
      </c>
      <c r="D378" s="29" t="s">
        <v>8</v>
      </c>
      <c r="E378" s="47">
        <v>0</v>
      </c>
      <c r="F378" s="35">
        <f t="shared" ref="F378:F397" si="40">(E378*C378)+C378</f>
        <v>4</v>
      </c>
      <c r="G378" s="12">
        <v>9955.4465280000004</v>
      </c>
      <c r="H378" s="11">
        <f t="shared" ref="H378:H397" si="41">(G378)*F378</f>
        <v>39821.786112000002</v>
      </c>
      <c r="I378" s="40"/>
      <c r="J378" s="4"/>
      <c r="K378" s="4"/>
      <c r="L378" s="4"/>
      <c r="M378" s="4"/>
    </row>
    <row r="379" spans="1:13" x14ac:dyDescent="0.25">
      <c r="A379" s="9">
        <f>IF(C379=0,"",1+MAX(A$7:A378))</f>
        <v>268</v>
      </c>
      <c r="B379" s="42" t="s">
        <v>401</v>
      </c>
      <c r="C379" s="35">
        <v>1</v>
      </c>
      <c r="D379" s="29" t="s">
        <v>8</v>
      </c>
      <c r="E379" s="47">
        <v>0</v>
      </c>
      <c r="F379" s="35">
        <f t="shared" si="40"/>
        <v>1</v>
      </c>
      <c r="G379" s="12">
        <v>10453.2188544</v>
      </c>
      <c r="H379" s="11">
        <f t="shared" si="41"/>
        <v>10453.2188544</v>
      </c>
      <c r="I379" s="40"/>
      <c r="J379" s="4"/>
      <c r="K379" s="4"/>
      <c r="L379" s="4"/>
      <c r="M379" s="4"/>
    </row>
    <row r="380" spans="1:13" x14ac:dyDescent="0.25">
      <c r="A380" s="9">
        <f>IF(C380=0,"",1+MAX(A$7:A379))</f>
        <v>269</v>
      </c>
      <c r="B380" s="42" t="s">
        <v>402</v>
      </c>
      <c r="C380" s="35">
        <v>1</v>
      </c>
      <c r="D380" s="29" t="s">
        <v>8</v>
      </c>
      <c r="E380" s="47">
        <v>0</v>
      </c>
      <c r="F380" s="35">
        <f t="shared" si="40"/>
        <v>1</v>
      </c>
      <c r="G380" s="12">
        <v>13937.625139199999</v>
      </c>
      <c r="H380" s="11">
        <f t="shared" si="41"/>
        <v>13937.625139199999</v>
      </c>
      <c r="I380" s="40"/>
      <c r="J380" s="4"/>
      <c r="K380" s="4"/>
      <c r="L380" s="4"/>
      <c r="M380" s="4"/>
    </row>
    <row r="381" spans="1:13" x14ac:dyDescent="0.25">
      <c r="A381" s="9">
        <f>IF(C381=0,"",1+MAX(A$7:A380))</f>
        <v>270</v>
      </c>
      <c r="B381" s="42" t="s">
        <v>403</v>
      </c>
      <c r="C381" s="35">
        <v>1</v>
      </c>
      <c r="D381" s="29" t="s">
        <v>8</v>
      </c>
      <c r="E381" s="47">
        <v>0</v>
      </c>
      <c r="F381" s="35">
        <f t="shared" si="40"/>
        <v>1</v>
      </c>
      <c r="G381" s="12">
        <v>14435.397465599999</v>
      </c>
      <c r="H381" s="11">
        <f t="shared" si="41"/>
        <v>14435.397465599999</v>
      </c>
      <c r="I381" s="40"/>
      <c r="J381" s="4"/>
      <c r="K381" s="4"/>
      <c r="L381" s="4"/>
      <c r="M381" s="4"/>
    </row>
    <row r="382" spans="1:13" x14ac:dyDescent="0.25">
      <c r="A382" s="9">
        <f>IF(C382=0,"",1+MAX(A$7:A381))</f>
        <v>271</v>
      </c>
      <c r="B382" s="42" t="s">
        <v>404</v>
      </c>
      <c r="C382" s="35">
        <v>1</v>
      </c>
      <c r="D382" s="29" t="s">
        <v>8</v>
      </c>
      <c r="E382" s="47">
        <v>0</v>
      </c>
      <c r="F382" s="35">
        <f t="shared" si="40"/>
        <v>1</v>
      </c>
      <c r="G382" s="12">
        <v>14933.169792000001</v>
      </c>
      <c r="H382" s="11">
        <f t="shared" si="41"/>
        <v>14933.169792000001</v>
      </c>
      <c r="I382" s="40"/>
      <c r="J382" s="4"/>
      <c r="K382" s="4"/>
      <c r="L382" s="4"/>
      <c r="M382" s="4"/>
    </row>
    <row r="383" spans="1:13" x14ac:dyDescent="0.25">
      <c r="A383" s="9">
        <f>IF(C383=0,"",1+MAX(A$7:A382))</f>
        <v>272</v>
      </c>
      <c r="B383" s="42" t="s">
        <v>405</v>
      </c>
      <c r="C383" s="35">
        <v>2</v>
      </c>
      <c r="D383" s="29" t="s">
        <v>8</v>
      </c>
      <c r="E383" s="47">
        <v>0</v>
      </c>
      <c r="F383" s="35">
        <f t="shared" si="40"/>
        <v>2</v>
      </c>
      <c r="G383" s="12">
        <v>15928.7144448</v>
      </c>
      <c r="H383" s="11">
        <f t="shared" si="41"/>
        <v>31857.4288896</v>
      </c>
      <c r="I383" s="40"/>
      <c r="J383" s="4"/>
      <c r="K383" s="4"/>
      <c r="L383" s="4"/>
      <c r="M383" s="4"/>
    </row>
    <row r="384" spans="1:13" x14ac:dyDescent="0.25">
      <c r="A384" s="9">
        <f>IF(C384=0,"",1+MAX(A$7:A383))</f>
        <v>273</v>
      </c>
      <c r="B384" s="42" t="s">
        <v>406</v>
      </c>
      <c r="C384" s="35">
        <v>1</v>
      </c>
      <c r="D384" s="29" t="s">
        <v>8</v>
      </c>
      <c r="E384" s="47">
        <v>0</v>
      </c>
      <c r="F384" s="35">
        <f t="shared" si="40"/>
        <v>1</v>
      </c>
      <c r="G384" s="12">
        <v>16675.372934399998</v>
      </c>
      <c r="H384" s="11">
        <f t="shared" si="41"/>
        <v>16675.372934399998</v>
      </c>
      <c r="I384" s="40"/>
      <c r="J384" s="4"/>
      <c r="K384" s="4"/>
      <c r="L384" s="4"/>
      <c r="M384" s="4"/>
    </row>
    <row r="385" spans="1:13" x14ac:dyDescent="0.25">
      <c r="A385" s="9">
        <f>IF(C385=0,"",1+MAX(A$7:A384))</f>
        <v>274</v>
      </c>
      <c r="B385" s="42" t="s">
        <v>407</v>
      </c>
      <c r="C385" s="35">
        <v>1</v>
      </c>
      <c r="D385" s="29" t="s">
        <v>8</v>
      </c>
      <c r="E385" s="47">
        <v>0</v>
      </c>
      <c r="F385" s="35">
        <f t="shared" si="40"/>
        <v>1</v>
      </c>
      <c r="G385" s="12">
        <v>16924.259097599999</v>
      </c>
      <c r="H385" s="11">
        <f t="shared" si="41"/>
        <v>16924.259097599999</v>
      </c>
      <c r="I385" s="40"/>
      <c r="J385" s="4"/>
      <c r="K385" s="4"/>
      <c r="L385" s="4"/>
      <c r="M385" s="4"/>
    </row>
    <row r="386" spans="1:13" x14ac:dyDescent="0.25">
      <c r="A386" s="9">
        <f>IF(C386=0,"",1+MAX(A$7:A385))</f>
        <v>275</v>
      </c>
      <c r="B386" s="42" t="s">
        <v>408</v>
      </c>
      <c r="C386" s="35">
        <v>1</v>
      </c>
      <c r="D386" s="29" t="s">
        <v>8</v>
      </c>
      <c r="E386" s="47">
        <v>0</v>
      </c>
      <c r="F386" s="35">
        <f t="shared" si="40"/>
        <v>1</v>
      </c>
      <c r="G386" s="12">
        <v>17422.031424000001</v>
      </c>
      <c r="H386" s="11">
        <f t="shared" si="41"/>
        <v>17422.031424000001</v>
      </c>
      <c r="I386" s="40"/>
      <c r="J386" s="4"/>
      <c r="K386" s="4"/>
      <c r="L386" s="4"/>
      <c r="M386" s="4"/>
    </row>
    <row r="387" spans="1:13" x14ac:dyDescent="0.25">
      <c r="A387" s="9" t="str">
        <f>IF(C387=0,"",1+MAX(A$7:A386))</f>
        <v/>
      </c>
      <c r="B387" s="24" t="s">
        <v>409</v>
      </c>
      <c r="C387" s="35"/>
      <c r="D387" s="29"/>
      <c r="E387" s="47"/>
      <c r="F387" s="35"/>
      <c r="G387" s="15"/>
      <c r="H387" s="11"/>
      <c r="I387" s="40"/>
      <c r="J387" s="4"/>
      <c r="K387" s="4"/>
      <c r="L387" s="4"/>
      <c r="M387" s="4"/>
    </row>
    <row r="388" spans="1:13" ht="25.5" x14ac:dyDescent="0.25">
      <c r="A388" s="9">
        <f>IF(C388=0,"",1+MAX(A$7:A387))</f>
        <v>276</v>
      </c>
      <c r="B388" s="26" t="s">
        <v>410</v>
      </c>
      <c r="C388" s="35">
        <v>2</v>
      </c>
      <c r="D388" s="29" t="s">
        <v>8</v>
      </c>
      <c r="E388" s="47">
        <v>0</v>
      </c>
      <c r="F388" s="35">
        <f t="shared" si="40"/>
        <v>2</v>
      </c>
      <c r="G388" s="12">
        <v>969.12794880000013</v>
      </c>
      <c r="H388" s="11">
        <f t="shared" si="41"/>
        <v>1938.2558976000003</v>
      </c>
      <c r="I388" s="40"/>
      <c r="J388" s="4"/>
      <c r="K388" s="4"/>
      <c r="L388" s="4"/>
      <c r="M388" s="4"/>
    </row>
    <row r="389" spans="1:13" ht="25.5" x14ac:dyDescent="0.25">
      <c r="A389" s="9">
        <f>IF(C389=0,"",1+MAX(A$7:A388))</f>
        <v>277</v>
      </c>
      <c r="B389" s="26" t="s">
        <v>411</v>
      </c>
      <c r="C389" s="35">
        <v>5</v>
      </c>
      <c r="D389" s="29" t="s">
        <v>8</v>
      </c>
      <c r="E389" s="47">
        <v>0</v>
      </c>
      <c r="F389" s="35">
        <f t="shared" si="40"/>
        <v>5</v>
      </c>
      <c r="G389" s="12">
        <v>770.89723200000003</v>
      </c>
      <c r="H389" s="11">
        <f t="shared" si="41"/>
        <v>3854.4861600000004</v>
      </c>
      <c r="I389" s="40"/>
      <c r="J389" s="4"/>
      <c r="K389" s="4"/>
      <c r="L389" s="4"/>
      <c r="M389" s="4"/>
    </row>
    <row r="390" spans="1:13" ht="25.5" x14ac:dyDescent="0.25">
      <c r="A390" s="9">
        <f>IF(C390=0,"",1+MAX(A$7:A389))</f>
        <v>278</v>
      </c>
      <c r="B390" s="26" t="s">
        <v>412</v>
      </c>
      <c r="C390" s="35">
        <v>1</v>
      </c>
      <c r="D390" s="29" t="s">
        <v>8</v>
      </c>
      <c r="E390" s="47">
        <v>0</v>
      </c>
      <c r="F390" s="35">
        <f t="shared" si="40"/>
        <v>1</v>
      </c>
      <c r="G390" s="12">
        <v>2584.3411968000005</v>
      </c>
      <c r="H390" s="11">
        <f t="shared" si="41"/>
        <v>2584.3411968000005</v>
      </c>
      <c r="I390" s="40"/>
      <c r="J390" s="4"/>
      <c r="K390" s="4"/>
      <c r="L390" s="4"/>
      <c r="M390" s="4"/>
    </row>
    <row r="391" spans="1:13" ht="25.5" x14ac:dyDescent="0.25">
      <c r="A391" s="9">
        <f>IF(C391=0,"",1+MAX(A$7:A390))</f>
        <v>279</v>
      </c>
      <c r="B391" s="26" t="s">
        <v>413</v>
      </c>
      <c r="C391" s="35">
        <v>6</v>
      </c>
      <c r="D391" s="29" t="s">
        <v>8</v>
      </c>
      <c r="E391" s="47">
        <v>0</v>
      </c>
      <c r="F391" s="35">
        <f t="shared" si="40"/>
        <v>6</v>
      </c>
      <c r="G391" s="12">
        <v>925.07667840000022</v>
      </c>
      <c r="H391" s="11">
        <f t="shared" si="41"/>
        <v>5550.4600704000013</v>
      </c>
      <c r="I391" s="40"/>
      <c r="J391" s="4"/>
      <c r="K391" s="4"/>
      <c r="L391" s="4"/>
      <c r="M391" s="4"/>
    </row>
    <row r="392" spans="1:13" ht="25.5" x14ac:dyDescent="0.25">
      <c r="A392" s="9">
        <f>IF(C392=0,"",1+MAX(A$7:A391))</f>
        <v>280</v>
      </c>
      <c r="B392" s="26" t="s">
        <v>414</v>
      </c>
      <c r="C392" s="35">
        <v>1</v>
      </c>
      <c r="D392" s="29" t="s">
        <v>8</v>
      </c>
      <c r="E392" s="47">
        <v>0</v>
      </c>
      <c r="F392" s="35">
        <f t="shared" si="40"/>
        <v>1</v>
      </c>
      <c r="G392" s="12">
        <v>616.71778560000007</v>
      </c>
      <c r="H392" s="11">
        <f t="shared" si="41"/>
        <v>616.71778560000007</v>
      </c>
      <c r="I392" s="40"/>
      <c r="J392" s="4"/>
      <c r="K392" s="4"/>
      <c r="L392" s="4"/>
      <c r="M392" s="4"/>
    </row>
    <row r="393" spans="1:13" ht="38.25" x14ac:dyDescent="0.25">
      <c r="A393" s="9">
        <f>IF(C393=0,"",1+MAX(A$7:A392))</f>
        <v>281</v>
      </c>
      <c r="B393" s="26" t="s">
        <v>415</v>
      </c>
      <c r="C393" s="35">
        <v>1</v>
      </c>
      <c r="D393" s="29" t="s">
        <v>8</v>
      </c>
      <c r="E393" s="47">
        <v>0</v>
      </c>
      <c r="F393" s="35">
        <f t="shared" si="40"/>
        <v>1</v>
      </c>
      <c r="G393" s="12">
        <v>2584.3411968000005</v>
      </c>
      <c r="H393" s="11">
        <f t="shared" si="41"/>
        <v>2584.3411968000005</v>
      </c>
      <c r="I393" s="40"/>
      <c r="J393" s="4"/>
      <c r="K393" s="4"/>
      <c r="L393" s="4"/>
      <c r="M393" s="4"/>
    </row>
    <row r="394" spans="1:13" ht="38.25" x14ac:dyDescent="0.25">
      <c r="A394" s="9">
        <f>IF(C394=0,"",1+MAX(A$7:A393))</f>
        <v>282</v>
      </c>
      <c r="B394" s="26" t="s">
        <v>416</v>
      </c>
      <c r="C394" s="35">
        <v>8</v>
      </c>
      <c r="D394" s="29" t="s">
        <v>8</v>
      </c>
      <c r="E394" s="47">
        <v>0</v>
      </c>
      <c r="F394" s="35">
        <f t="shared" si="40"/>
        <v>8</v>
      </c>
      <c r="G394" s="12">
        <v>3854.4861600000008</v>
      </c>
      <c r="H394" s="11">
        <f t="shared" si="41"/>
        <v>30835.889280000007</v>
      </c>
      <c r="I394" s="40"/>
      <c r="J394" s="4"/>
      <c r="K394" s="4"/>
      <c r="L394" s="4"/>
      <c r="M394" s="4"/>
    </row>
    <row r="395" spans="1:13" ht="38.25" x14ac:dyDescent="0.25">
      <c r="A395" s="9">
        <f>IF(C395=0,"",1+MAX(A$7:A394))</f>
        <v>283</v>
      </c>
      <c r="B395" s="26" t="s">
        <v>417</v>
      </c>
      <c r="C395" s="35">
        <v>12</v>
      </c>
      <c r="D395" s="29" t="s">
        <v>8</v>
      </c>
      <c r="E395" s="47">
        <v>0</v>
      </c>
      <c r="F395" s="35">
        <f t="shared" si="40"/>
        <v>12</v>
      </c>
      <c r="G395" s="12">
        <v>925.07667840000022</v>
      </c>
      <c r="H395" s="11">
        <f t="shared" si="41"/>
        <v>11100.920140800003</v>
      </c>
      <c r="I395" s="40"/>
      <c r="J395" s="4"/>
      <c r="K395" s="4"/>
      <c r="L395" s="4"/>
      <c r="M395" s="4"/>
    </row>
    <row r="396" spans="1:13" ht="25.5" x14ac:dyDescent="0.25">
      <c r="A396" s="9">
        <f>IF(C396=0,"",1+MAX(A$7:A395))</f>
        <v>284</v>
      </c>
      <c r="B396" s="26" t="s">
        <v>418</v>
      </c>
      <c r="C396" s="35">
        <v>3</v>
      </c>
      <c r="D396" s="29" t="s">
        <v>8</v>
      </c>
      <c r="E396" s="47">
        <v>0</v>
      </c>
      <c r="F396" s="35">
        <f t="shared" si="40"/>
        <v>3</v>
      </c>
      <c r="G396" s="12">
        <v>411.14519040000005</v>
      </c>
      <c r="H396" s="11">
        <f t="shared" si="41"/>
        <v>1233.4355712000001</v>
      </c>
      <c r="I396" s="40"/>
      <c r="J396" s="4"/>
      <c r="K396" s="4"/>
      <c r="L396" s="4"/>
      <c r="M396" s="4"/>
    </row>
    <row r="397" spans="1:13" ht="25.5" x14ac:dyDescent="0.25">
      <c r="A397" s="9">
        <f>IF(C397=0,"",1+MAX(A$7:A396))</f>
        <v>285</v>
      </c>
      <c r="B397" s="26" t="s">
        <v>419</v>
      </c>
      <c r="C397" s="35">
        <v>2</v>
      </c>
      <c r="D397" s="29" t="s">
        <v>8</v>
      </c>
      <c r="E397" s="47">
        <v>0</v>
      </c>
      <c r="F397" s="35">
        <f t="shared" si="40"/>
        <v>2</v>
      </c>
      <c r="G397" s="12">
        <v>925.07667840000022</v>
      </c>
      <c r="H397" s="11">
        <f t="shared" si="41"/>
        <v>1850.1533568000004</v>
      </c>
      <c r="I397" s="40"/>
      <c r="J397" s="4"/>
      <c r="K397" s="4"/>
      <c r="L397" s="4"/>
      <c r="M397" s="4"/>
    </row>
    <row r="398" spans="1:13" ht="15.75" x14ac:dyDescent="0.25">
      <c r="A398" s="138" t="s">
        <v>7</v>
      </c>
      <c r="B398" s="139"/>
      <c r="C398" s="139"/>
      <c r="D398" s="139"/>
      <c r="E398" s="139"/>
      <c r="F398" s="139"/>
      <c r="G398" s="139"/>
      <c r="H398" s="140"/>
      <c r="I398" s="141">
        <f>SUM(H376:H397)</f>
        <v>238609.29036479999</v>
      </c>
      <c r="J398" s="2"/>
      <c r="K398" s="2"/>
      <c r="L398" s="2"/>
      <c r="M398" s="2"/>
    </row>
    <row r="399" spans="1:13" x14ac:dyDescent="0.25">
      <c r="A399" s="6"/>
      <c r="B399" s="7"/>
      <c r="C399" s="22"/>
      <c r="D399" s="8"/>
      <c r="E399" s="8"/>
      <c r="F399" s="22"/>
      <c r="G399" s="8"/>
      <c r="H399" s="8"/>
      <c r="I399" s="10"/>
      <c r="J399" s="4"/>
      <c r="K399" s="4"/>
      <c r="L399" s="4"/>
      <c r="M399" s="4"/>
    </row>
    <row r="400" spans="1:13" ht="15.75" x14ac:dyDescent="0.25">
      <c r="A400" s="135" t="s">
        <v>71</v>
      </c>
      <c r="B400" s="136"/>
      <c r="C400" s="136"/>
      <c r="D400" s="136"/>
      <c r="E400" s="136"/>
      <c r="F400" s="136"/>
      <c r="G400" s="136"/>
      <c r="H400" s="136"/>
      <c r="I400" s="137"/>
      <c r="J400" s="2"/>
      <c r="K400" s="2"/>
      <c r="L400" s="2"/>
      <c r="M400" s="2"/>
    </row>
    <row r="401" spans="1:13" x14ac:dyDescent="0.25">
      <c r="A401" s="9" t="str">
        <f>IF(C401=0,"",1+MAX(A$7:A400))</f>
        <v/>
      </c>
      <c r="B401" s="24" t="s">
        <v>435</v>
      </c>
      <c r="C401" s="91"/>
      <c r="D401" s="85"/>
      <c r="E401" s="47"/>
      <c r="F401" s="35"/>
      <c r="G401" s="12"/>
      <c r="H401" s="11"/>
      <c r="I401" s="41"/>
      <c r="J401" s="4"/>
      <c r="K401" s="4"/>
      <c r="L401" s="4"/>
      <c r="M401" s="4"/>
    </row>
    <row r="402" spans="1:13" x14ac:dyDescent="0.25">
      <c r="A402" s="9" t="str">
        <f>IF(C402=0,"",1+MAX(A$7:A401))</f>
        <v/>
      </c>
      <c r="B402" s="25" t="s">
        <v>420</v>
      </c>
      <c r="C402" s="35"/>
      <c r="D402" s="29"/>
      <c r="E402" s="47"/>
      <c r="F402" s="35"/>
      <c r="G402" s="15"/>
      <c r="H402" s="11"/>
      <c r="I402" s="41"/>
      <c r="J402" s="4"/>
      <c r="K402" s="4"/>
      <c r="L402" s="4"/>
      <c r="M402" s="4"/>
    </row>
    <row r="403" spans="1:13" x14ac:dyDescent="0.25">
      <c r="A403" s="9">
        <f>IF(C403=0,"",1+MAX(A$7:A402))</f>
        <v>286</v>
      </c>
      <c r="B403" s="42" t="s">
        <v>421</v>
      </c>
      <c r="C403" s="35">
        <v>8.6</v>
      </c>
      <c r="D403" s="29" t="s">
        <v>107</v>
      </c>
      <c r="E403" s="47">
        <v>0</v>
      </c>
      <c r="F403" s="35">
        <f t="shared" ref="F403:F420" si="42">(E403*C403)+C403</f>
        <v>8.6</v>
      </c>
      <c r="G403" s="12">
        <v>74.945551999999992</v>
      </c>
      <c r="H403" s="11">
        <f t="shared" ref="H403:H420" si="43">(G403)*F403</f>
        <v>644.53174719999993</v>
      </c>
      <c r="I403" s="41"/>
      <c r="J403" s="4"/>
      <c r="K403" s="4"/>
      <c r="L403" s="4"/>
      <c r="M403" s="4"/>
    </row>
    <row r="404" spans="1:13" x14ac:dyDescent="0.25">
      <c r="A404" s="9">
        <f>IF(C404=0,"",1+MAX(A$7:A403))</f>
        <v>287</v>
      </c>
      <c r="B404" s="42" t="s">
        <v>422</v>
      </c>
      <c r="C404" s="35">
        <v>260.70999999999998</v>
      </c>
      <c r="D404" s="29" t="s">
        <v>107</v>
      </c>
      <c r="E404" s="47">
        <v>0</v>
      </c>
      <c r="F404" s="35">
        <f t="shared" si="42"/>
        <v>260.70999999999998</v>
      </c>
      <c r="G404" s="12">
        <v>74.945551999999992</v>
      </c>
      <c r="H404" s="11">
        <f t="shared" si="43"/>
        <v>19539.054861919998</v>
      </c>
      <c r="I404" s="41"/>
      <c r="J404" s="4"/>
      <c r="K404" s="4"/>
      <c r="L404" s="4"/>
      <c r="M404" s="4"/>
    </row>
    <row r="405" spans="1:13" x14ac:dyDescent="0.25">
      <c r="A405" s="9" t="str">
        <f>IF(C405=0,"",1+MAX(A$7:A404))</f>
        <v/>
      </c>
      <c r="B405" s="25" t="s">
        <v>125</v>
      </c>
      <c r="C405" s="35"/>
      <c r="D405" s="29"/>
      <c r="E405" s="47"/>
      <c r="F405" s="35"/>
      <c r="G405" s="15"/>
      <c r="H405" s="11"/>
      <c r="I405" s="41"/>
      <c r="J405" s="4"/>
      <c r="K405" s="4"/>
      <c r="L405" s="4"/>
      <c r="M405" s="4"/>
    </row>
    <row r="406" spans="1:13" x14ac:dyDescent="0.25">
      <c r="A406" s="9">
        <f>IF(C406=0,"",1+MAX(A$7:A405))</f>
        <v>288</v>
      </c>
      <c r="B406" s="42" t="s">
        <v>423</v>
      </c>
      <c r="C406" s="35">
        <v>130.62</v>
      </c>
      <c r="D406" s="29" t="s">
        <v>102</v>
      </c>
      <c r="E406" s="47">
        <v>0</v>
      </c>
      <c r="F406" s="35">
        <f t="shared" si="42"/>
        <v>130.62</v>
      </c>
      <c r="G406" s="12">
        <v>22.101164799999999</v>
      </c>
      <c r="H406" s="11">
        <f t="shared" si="43"/>
        <v>2886.8541461760001</v>
      </c>
      <c r="I406" s="41"/>
      <c r="J406" s="4"/>
      <c r="K406" s="4"/>
      <c r="L406" s="4"/>
      <c r="M406" s="4"/>
    </row>
    <row r="407" spans="1:13" x14ac:dyDescent="0.25">
      <c r="A407" s="9">
        <f>IF(C407=0,"",1+MAX(A$7:A406))</f>
        <v>289</v>
      </c>
      <c r="B407" s="42" t="s">
        <v>424</v>
      </c>
      <c r="C407" s="35">
        <v>15.61</v>
      </c>
      <c r="D407" s="29" t="s">
        <v>102</v>
      </c>
      <c r="E407" s="47">
        <v>0</v>
      </c>
      <c r="F407" s="35">
        <f t="shared" si="42"/>
        <v>15.61</v>
      </c>
      <c r="G407" s="12">
        <v>23.324399999999997</v>
      </c>
      <c r="H407" s="11">
        <f t="shared" si="43"/>
        <v>364.09388399999995</v>
      </c>
      <c r="I407" s="41"/>
      <c r="J407" s="4"/>
      <c r="K407" s="4"/>
      <c r="L407" s="4"/>
      <c r="M407" s="4"/>
    </row>
    <row r="408" spans="1:13" x14ac:dyDescent="0.25">
      <c r="A408" s="9">
        <f>IF(C408=0,"",1+MAX(A$7:A407))</f>
        <v>290</v>
      </c>
      <c r="B408" s="42" t="s">
        <v>425</v>
      </c>
      <c r="C408" s="35">
        <v>103.03</v>
      </c>
      <c r="D408" s="29" t="s">
        <v>102</v>
      </c>
      <c r="E408" s="47">
        <v>0</v>
      </c>
      <c r="F408" s="35">
        <f t="shared" si="42"/>
        <v>103.03</v>
      </c>
      <c r="G408" s="12">
        <v>21.25112</v>
      </c>
      <c r="H408" s="11">
        <f t="shared" si="43"/>
        <v>2189.5028935999999</v>
      </c>
      <c r="I408" s="41"/>
      <c r="J408" s="4"/>
      <c r="K408" s="4"/>
      <c r="L408" s="4"/>
      <c r="M408" s="4"/>
    </row>
    <row r="409" spans="1:13" x14ac:dyDescent="0.25">
      <c r="A409" s="9">
        <f>IF(C409=0,"",1+MAX(A$7:A408))</f>
        <v>291</v>
      </c>
      <c r="B409" s="26" t="s">
        <v>426</v>
      </c>
      <c r="C409" s="35">
        <v>51.06</v>
      </c>
      <c r="D409" s="29" t="s">
        <v>102</v>
      </c>
      <c r="E409" s="47">
        <v>0</v>
      </c>
      <c r="F409" s="35">
        <f t="shared" si="42"/>
        <v>51.06</v>
      </c>
      <c r="G409" s="12">
        <v>24.609833599999998</v>
      </c>
      <c r="H409" s="11">
        <f t="shared" si="43"/>
        <v>1256.5781036159999</v>
      </c>
      <c r="I409" s="41"/>
      <c r="J409" s="4"/>
      <c r="K409" s="4"/>
      <c r="L409" s="4"/>
      <c r="M409" s="4"/>
    </row>
    <row r="410" spans="1:13" x14ac:dyDescent="0.25">
      <c r="A410" s="9">
        <f>IF(C410=0,"",1+MAX(A$7:A409))</f>
        <v>292</v>
      </c>
      <c r="B410" s="42" t="s">
        <v>162</v>
      </c>
      <c r="C410" s="35">
        <v>3.22</v>
      </c>
      <c r="D410" s="29" t="s">
        <v>102</v>
      </c>
      <c r="E410" s="47">
        <v>0</v>
      </c>
      <c r="F410" s="35">
        <f t="shared" si="42"/>
        <v>3.22</v>
      </c>
      <c r="G410" s="12">
        <v>23.925651199999997</v>
      </c>
      <c r="H410" s="11">
        <f t="shared" si="43"/>
        <v>77.040596863999994</v>
      </c>
      <c r="I410" s="41"/>
      <c r="J410" s="4"/>
      <c r="K410" s="4"/>
      <c r="L410" s="4"/>
      <c r="M410" s="4"/>
    </row>
    <row r="411" spans="1:13" x14ac:dyDescent="0.25">
      <c r="A411" s="9">
        <f>IF(C411=0,"",1+MAX(A$7:A410))</f>
        <v>293</v>
      </c>
      <c r="B411" s="42" t="s">
        <v>427</v>
      </c>
      <c r="C411" s="35">
        <v>3.56</v>
      </c>
      <c r="D411" s="29" t="s">
        <v>102</v>
      </c>
      <c r="E411" s="47">
        <v>0</v>
      </c>
      <c r="F411" s="35">
        <f t="shared" si="42"/>
        <v>3.56</v>
      </c>
      <c r="G411" s="12">
        <v>25.625740799999999</v>
      </c>
      <c r="H411" s="11">
        <f t="shared" si="43"/>
        <v>91.227637247999994</v>
      </c>
      <c r="I411" s="41"/>
      <c r="J411" s="4"/>
      <c r="K411" s="4"/>
      <c r="L411" s="4"/>
      <c r="M411" s="4"/>
    </row>
    <row r="412" spans="1:13" x14ac:dyDescent="0.25">
      <c r="A412" s="9" t="str">
        <f>IF(C412=0,"",1+MAX(A$7:A411))</f>
        <v/>
      </c>
      <c r="B412" s="25" t="s">
        <v>428</v>
      </c>
      <c r="C412" s="35"/>
      <c r="D412" s="29"/>
      <c r="E412" s="47"/>
      <c r="F412" s="35"/>
      <c r="G412" s="15"/>
      <c r="H412" s="11"/>
      <c r="I412" s="41"/>
      <c r="J412" s="4"/>
      <c r="K412" s="4"/>
      <c r="L412" s="4"/>
      <c r="M412" s="4"/>
    </row>
    <row r="413" spans="1:13" x14ac:dyDescent="0.25">
      <c r="A413" s="9">
        <f>IF(C413=0,"",1+MAX(A$7:A412))</f>
        <v>294</v>
      </c>
      <c r="B413" s="26" t="s">
        <v>429</v>
      </c>
      <c r="C413" s="35">
        <v>51.06</v>
      </c>
      <c r="D413" s="29" t="s">
        <v>102</v>
      </c>
      <c r="E413" s="47">
        <v>0</v>
      </c>
      <c r="F413" s="35">
        <f t="shared" si="42"/>
        <v>51.06</v>
      </c>
      <c r="G413" s="12">
        <v>29.081792</v>
      </c>
      <c r="H413" s="11">
        <f t="shared" si="43"/>
        <v>1484.9162995200002</v>
      </c>
      <c r="I413" s="41"/>
      <c r="J413" s="4"/>
      <c r="K413" s="4"/>
      <c r="L413" s="4"/>
      <c r="M413" s="4"/>
    </row>
    <row r="414" spans="1:13" x14ac:dyDescent="0.25">
      <c r="A414" s="9" t="str">
        <f>IF(C414=0,"",1+MAX(A$7:A413))</f>
        <v/>
      </c>
      <c r="B414" s="25" t="s">
        <v>430</v>
      </c>
      <c r="C414" s="35"/>
      <c r="D414" s="29"/>
      <c r="E414" s="47"/>
      <c r="F414" s="35"/>
      <c r="G414" s="15"/>
      <c r="H414" s="11"/>
      <c r="I414" s="41"/>
      <c r="J414" s="4"/>
      <c r="K414" s="4"/>
      <c r="L414" s="4"/>
      <c r="M414" s="4"/>
    </row>
    <row r="415" spans="1:13" x14ac:dyDescent="0.25">
      <c r="A415" s="9">
        <f>IF(C415=0,"",1+MAX(A$7:A414))</f>
        <v>295</v>
      </c>
      <c r="B415" s="42" t="s">
        <v>430</v>
      </c>
      <c r="C415" s="35">
        <v>5</v>
      </c>
      <c r="D415" s="29" t="s">
        <v>8</v>
      </c>
      <c r="E415" s="47">
        <v>0</v>
      </c>
      <c r="F415" s="35">
        <f t="shared" si="42"/>
        <v>5</v>
      </c>
      <c r="G415" s="12">
        <v>297.42318399999999</v>
      </c>
      <c r="H415" s="11">
        <f t="shared" si="43"/>
        <v>1487.11592</v>
      </c>
      <c r="I415" s="41"/>
      <c r="J415" s="4"/>
      <c r="K415" s="4"/>
      <c r="L415" s="4"/>
      <c r="M415" s="4"/>
    </row>
    <row r="416" spans="1:13" x14ac:dyDescent="0.25">
      <c r="A416" s="9" t="str">
        <f>IF(C416=0,"",1+MAX(A$7:A415))</f>
        <v/>
      </c>
      <c r="B416" s="25" t="s">
        <v>431</v>
      </c>
      <c r="C416" s="35"/>
      <c r="D416" s="29"/>
      <c r="E416" s="47"/>
      <c r="F416" s="35"/>
      <c r="G416" s="15"/>
      <c r="H416" s="11"/>
      <c r="I416" s="41"/>
      <c r="J416" s="4"/>
      <c r="K416" s="4"/>
      <c r="L416" s="4"/>
      <c r="M416" s="4"/>
    </row>
    <row r="417" spans="1:13" x14ac:dyDescent="0.25">
      <c r="A417" s="9">
        <f>IF(C417=0,"",1+MAX(A$7:A416))</f>
        <v>296</v>
      </c>
      <c r="B417" s="42" t="s">
        <v>432</v>
      </c>
      <c r="C417" s="35">
        <v>4.8099999999999996</v>
      </c>
      <c r="D417" s="29" t="s">
        <v>102</v>
      </c>
      <c r="E417" s="47">
        <v>0</v>
      </c>
      <c r="F417" s="35">
        <f t="shared" si="42"/>
        <v>4.8099999999999996</v>
      </c>
      <c r="G417" s="12">
        <v>29.491792</v>
      </c>
      <c r="H417" s="11">
        <f t="shared" si="43"/>
        <v>141.85551952</v>
      </c>
      <c r="I417" s="41"/>
      <c r="J417" s="4"/>
      <c r="K417" s="4"/>
      <c r="L417" s="4"/>
      <c r="M417" s="4"/>
    </row>
    <row r="418" spans="1:13" x14ac:dyDescent="0.25">
      <c r="A418" s="9" t="str">
        <f>IF(C418=0,"",1+MAX(A$7:A417))</f>
        <v/>
      </c>
      <c r="B418" s="25" t="s">
        <v>124</v>
      </c>
      <c r="C418" s="35"/>
      <c r="D418" s="29"/>
      <c r="E418" s="47"/>
      <c r="F418" s="35"/>
      <c r="G418" s="15"/>
      <c r="H418" s="11"/>
      <c r="I418" s="41"/>
      <c r="J418" s="4"/>
      <c r="K418" s="4"/>
      <c r="L418" s="4"/>
      <c r="M418" s="4"/>
    </row>
    <row r="419" spans="1:13" x14ac:dyDescent="0.25">
      <c r="A419" s="9">
        <f>IF(C419=0,"",1+MAX(A$7:A418))</f>
        <v>297</v>
      </c>
      <c r="B419" s="42" t="s">
        <v>433</v>
      </c>
      <c r="C419" s="35">
        <v>6</v>
      </c>
      <c r="D419" s="29" t="s">
        <v>8</v>
      </c>
      <c r="E419" s="47">
        <v>0</v>
      </c>
      <c r="F419" s="35">
        <f t="shared" si="42"/>
        <v>6</v>
      </c>
      <c r="G419" s="12">
        <v>60.062238720000003</v>
      </c>
      <c r="H419" s="11">
        <f t="shared" si="43"/>
        <v>360.37343232000001</v>
      </c>
      <c r="I419" s="41"/>
      <c r="J419" s="4"/>
      <c r="K419" s="4"/>
      <c r="L419" s="4"/>
      <c r="M419" s="4"/>
    </row>
    <row r="420" spans="1:13" x14ac:dyDescent="0.25">
      <c r="A420" s="9">
        <f>IF(C420=0,"",1+MAX(A$7:A419))</f>
        <v>298</v>
      </c>
      <c r="B420" s="42" t="s">
        <v>434</v>
      </c>
      <c r="C420" s="35">
        <v>9</v>
      </c>
      <c r="D420" s="29" t="s">
        <v>8</v>
      </c>
      <c r="E420" s="47">
        <v>0</v>
      </c>
      <c r="F420" s="35">
        <f t="shared" si="42"/>
        <v>9</v>
      </c>
      <c r="G420" s="12">
        <v>61.090240000000001</v>
      </c>
      <c r="H420" s="11">
        <f t="shared" si="43"/>
        <v>549.81216000000006</v>
      </c>
      <c r="I420" s="41"/>
      <c r="J420" s="4"/>
      <c r="K420" s="4"/>
      <c r="L420" s="4"/>
      <c r="M420" s="4"/>
    </row>
    <row r="421" spans="1:13" ht="15.75" x14ac:dyDescent="0.25">
      <c r="A421" s="138" t="s">
        <v>7</v>
      </c>
      <c r="B421" s="139"/>
      <c r="C421" s="139"/>
      <c r="D421" s="139"/>
      <c r="E421" s="139"/>
      <c r="F421" s="139"/>
      <c r="G421" s="139"/>
      <c r="H421" s="140"/>
      <c r="I421" s="141">
        <f>SUM(H401:H420)</f>
        <v>31072.957201984002</v>
      </c>
      <c r="J421" s="2"/>
      <c r="K421" s="2"/>
      <c r="L421" s="2"/>
      <c r="M421" s="2"/>
    </row>
    <row r="422" spans="1:13" x14ac:dyDescent="0.25">
      <c r="A422" s="6"/>
      <c r="B422" s="7"/>
      <c r="C422" s="22"/>
      <c r="D422" s="8"/>
      <c r="E422" s="8"/>
      <c r="F422" s="22"/>
      <c r="G422" s="8"/>
      <c r="H422" s="8"/>
      <c r="I422" s="10"/>
      <c r="J422" s="4"/>
      <c r="K422" s="4"/>
      <c r="L422" s="4"/>
      <c r="M422" s="4"/>
    </row>
    <row r="423" spans="1:13" ht="15.75" x14ac:dyDescent="0.25">
      <c r="A423" s="135" t="s">
        <v>126</v>
      </c>
      <c r="B423" s="136"/>
      <c r="C423" s="136"/>
      <c r="D423" s="136"/>
      <c r="E423" s="136"/>
      <c r="F423" s="136"/>
      <c r="G423" s="136"/>
      <c r="H423" s="136"/>
      <c r="I423" s="137"/>
      <c r="J423" s="4"/>
      <c r="K423" s="4"/>
      <c r="L423" s="4"/>
      <c r="M423" s="4"/>
    </row>
    <row r="424" spans="1:13" x14ac:dyDescent="0.25">
      <c r="A424" s="9" t="str">
        <f>IF(C424=0,"",1+MAX(A$7:A423))</f>
        <v/>
      </c>
      <c r="B424" s="46" t="s">
        <v>157</v>
      </c>
      <c r="C424" s="35"/>
      <c r="D424" s="85"/>
      <c r="E424" s="47"/>
      <c r="F424" s="35"/>
      <c r="G424" s="12"/>
      <c r="H424" s="11"/>
      <c r="I424" s="41"/>
      <c r="J424" s="4"/>
      <c r="K424" s="4"/>
      <c r="L424" s="4"/>
      <c r="M424" s="4"/>
    </row>
    <row r="425" spans="1:13" x14ac:dyDescent="0.25">
      <c r="A425" s="9">
        <f>IF(C425=0,"",1+MAX(A$7:A424))</f>
        <v>299</v>
      </c>
      <c r="B425" s="42" t="s">
        <v>436</v>
      </c>
      <c r="C425" s="35">
        <v>8</v>
      </c>
      <c r="D425" s="29" t="s">
        <v>8</v>
      </c>
      <c r="E425" s="47">
        <v>0</v>
      </c>
      <c r="F425" s="35">
        <f t="shared" ref="F425" si="44">(E425*C425)+C425</f>
        <v>8</v>
      </c>
      <c r="G425" s="12">
        <v>465.18304000000001</v>
      </c>
      <c r="H425" s="11">
        <f>(G425)*F425</f>
        <v>3721.46432</v>
      </c>
      <c r="I425" s="41"/>
      <c r="J425" s="4"/>
      <c r="K425" s="4"/>
      <c r="L425" s="4"/>
      <c r="M425" s="4"/>
    </row>
    <row r="426" spans="1:13" ht="15.75" x14ac:dyDescent="0.25">
      <c r="A426" s="138" t="s">
        <v>7</v>
      </c>
      <c r="B426" s="139"/>
      <c r="C426" s="139"/>
      <c r="D426" s="139"/>
      <c r="E426" s="139"/>
      <c r="F426" s="139"/>
      <c r="G426" s="139"/>
      <c r="H426" s="140"/>
      <c r="I426" s="141">
        <f>SUM(H424:H425)</f>
        <v>3721.46432</v>
      </c>
      <c r="J426" s="4"/>
      <c r="K426" s="4"/>
      <c r="L426" s="4"/>
      <c r="M426" s="4"/>
    </row>
    <row r="427" spans="1:13" x14ac:dyDescent="0.25">
      <c r="A427" s="6"/>
      <c r="B427" s="7"/>
      <c r="C427" s="22"/>
      <c r="D427" s="8"/>
      <c r="E427" s="8"/>
      <c r="F427" s="22"/>
      <c r="G427" s="8"/>
      <c r="H427" s="8"/>
      <c r="I427" s="10"/>
      <c r="J427" s="4"/>
      <c r="K427" s="4"/>
      <c r="L427" s="4"/>
      <c r="M427" s="4"/>
    </row>
    <row r="428" spans="1:13" ht="15.75" x14ac:dyDescent="0.25">
      <c r="A428" s="135" t="s">
        <v>27</v>
      </c>
      <c r="B428" s="136"/>
      <c r="C428" s="136"/>
      <c r="D428" s="136"/>
      <c r="E428" s="136"/>
      <c r="F428" s="136"/>
      <c r="G428" s="136"/>
      <c r="H428" s="136"/>
      <c r="I428" s="137"/>
      <c r="J428" s="4"/>
      <c r="K428" s="4"/>
      <c r="L428" s="4"/>
      <c r="M428" s="4"/>
    </row>
    <row r="429" spans="1:13" x14ac:dyDescent="0.25">
      <c r="A429" s="9">
        <f>IF(C429=0,"",1+MAX(A$7:A428))</f>
        <v>300</v>
      </c>
      <c r="B429" s="28" t="s">
        <v>437</v>
      </c>
      <c r="C429" s="35">
        <v>1</v>
      </c>
      <c r="D429" s="29" t="s">
        <v>8</v>
      </c>
      <c r="E429" s="47">
        <v>0</v>
      </c>
      <c r="F429" s="35">
        <f t="shared" ref="F429" si="45">(E429*C429)+C429</f>
        <v>1</v>
      </c>
      <c r="G429" s="12">
        <v>556.49073600000008</v>
      </c>
      <c r="H429" s="11">
        <f>(G429)*F429</f>
        <v>556.49073600000008</v>
      </c>
      <c r="I429" s="41"/>
      <c r="J429" s="4"/>
      <c r="K429" s="4"/>
      <c r="L429" s="4"/>
      <c r="M429" s="4"/>
    </row>
    <row r="430" spans="1:13" ht="15.75" x14ac:dyDescent="0.25">
      <c r="A430" s="138" t="s">
        <v>7</v>
      </c>
      <c r="B430" s="139"/>
      <c r="C430" s="139"/>
      <c r="D430" s="139"/>
      <c r="E430" s="139"/>
      <c r="F430" s="139"/>
      <c r="G430" s="139"/>
      <c r="H430" s="140"/>
      <c r="I430" s="141">
        <f>SUM(H429)</f>
        <v>556.49073600000008</v>
      </c>
      <c r="J430" s="4"/>
      <c r="K430" s="4"/>
      <c r="L430" s="4"/>
      <c r="M430" s="4"/>
    </row>
    <row r="431" spans="1:13" x14ac:dyDescent="0.25">
      <c r="A431" s="6"/>
      <c r="B431" s="7"/>
      <c r="C431" s="22"/>
      <c r="D431" s="8"/>
      <c r="E431" s="8"/>
      <c r="F431" s="22"/>
      <c r="G431" s="8"/>
      <c r="H431" s="8"/>
      <c r="I431" s="10"/>
      <c r="J431" s="4"/>
      <c r="K431" s="4"/>
      <c r="L431" s="4"/>
      <c r="M431" s="4"/>
    </row>
    <row r="432" spans="1:13" ht="15.75" x14ac:dyDescent="0.25">
      <c r="A432" s="135" t="s">
        <v>153</v>
      </c>
      <c r="B432" s="136"/>
      <c r="C432" s="136"/>
      <c r="D432" s="136"/>
      <c r="E432" s="136"/>
      <c r="F432" s="136"/>
      <c r="G432" s="136"/>
      <c r="H432" s="136"/>
      <c r="I432" s="137"/>
      <c r="J432" s="2"/>
      <c r="K432" s="2"/>
      <c r="L432" s="2"/>
      <c r="M432" s="2"/>
    </row>
    <row r="433" spans="1:13" x14ac:dyDescent="0.25">
      <c r="A433" s="9" t="str">
        <f>IF(C433=0,"",1+MAX(A$7:A432))</f>
        <v/>
      </c>
      <c r="B433" s="21" t="s">
        <v>441</v>
      </c>
      <c r="C433" s="35"/>
      <c r="D433" s="29"/>
      <c r="E433" s="47"/>
      <c r="F433" s="35"/>
      <c r="G433" s="12"/>
      <c r="H433" s="11"/>
      <c r="I433" s="41"/>
      <c r="J433" s="4"/>
      <c r="K433" s="4"/>
      <c r="L433" s="4"/>
      <c r="M433" s="4"/>
    </row>
    <row r="434" spans="1:13" x14ac:dyDescent="0.25">
      <c r="A434" s="9">
        <f>IF(C434=0,"",1+MAX(A$7:A433))</f>
        <v>301</v>
      </c>
      <c r="B434" s="26" t="s">
        <v>438</v>
      </c>
      <c r="C434" s="35">
        <v>222.5</v>
      </c>
      <c r="D434" s="29" t="s">
        <v>107</v>
      </c>
      <c r="E434" s="47">
        <v>0</v>
      </c>
      <c r="F434" s="35">
        <f t="shared" ref="F434" si="46">(E434*C434)+C434</f>
        <v>222.5</v>
      </c>
      <c r="G434" s="12">
        <v>33.060159999999996</v>
      </c>
      <c r="H434" s="11">
        <f>(G434)*F434</f>
        <v>7355.8855999999996</v>
      </c>
      <c r="I434" s="41"/>
      <c r="J434" s="4"/>
      <c r="K434" s="4"/>
      <c r="L434" s="4"/>
      <c r="M434" s="4"/>
    </row>
    <row r="435" spans="1:13" x14ac:dyDescent="0.25">
      <c r="A435" s="9">
        <f>IF(C435=0,"",1+MAX(A$7:A434))</f>
        <v>302</v>
      </c>
      <c r="B435" s="42" t="s">
        <v>439</v>
      </c>
      <c r="C435" s="35">
        <v>117.8</v>
      </c>
      <c r="D435" s="29" t="s">
        <v>107</v>
      </c>
      <c r="E435" s="47">
        <v>0</v>
      </c>
      <c r="F435" s="35">
        <f t="shared" ref="F435:F436" si="47">(E435*C435)+C435</f>
        <v>117.8</v>
      </c>
      <c r="G435" s="12">
        <v>47.861760000000004</v>
      </c>
      <c r="H435" s="11">
        <f t="shared" ref="H435:H436" si="48">(G435)*F435</f>
        <v>5638.1153280000008</v>
      </c>
      <c r="I435" s="41"/>
      <c r="J435" s="4"/>
      <c r="K435" s="4"/>
      <c r="L435" s="4"/>
      <c r="M435" s="4"/>
    </row>
    <row r="436" spans="1:13" x14ac:dyDescent="0.25">
      <c r="A436" s="9">
        <f>IF(C436=0,"",1+MAX(A$7:A435))</f>
        <v>303</v>
      </c>
      <c r="B436" s="42" t="s">
        <v>440</v>
      </c>
      <c r="C436" s="35">
        <v>81.599999999999994</v>
      </c>
      <c r="D436" s="29" t="s">
        <v>107</v>
      </c>
      <c r="E436" s="47">
        <v>0</v>
      </c>
      <c r="F436" s="35">
        <f t="shared" si="47"/>
        <v>81.599999999999994</v>
      </c>
      <c r="G436" s="12">
        <v>55.031359999999999</v>
      </c>
      <c r="H436" s="11">
        <f t="shared" si="48"/>
        <v>4490.5589759999993</v>
      </c>
      <c r="I436" s="41"/>
      <c r="J436" s="4"/>
      <c r="K436" s="4"/>
      <c r="L436" s="4"/>
      <c r="M436" s="4"/>
    </row>
    <row r="437" spans="1:13" ht="15.75" x14ac:dyDescent="0.25">
      <c r="A437" s="138" t="s">
        <v>7</v>
      </c>
      <c r="B437" s="139"/>
      <c r="C437" s="139"/>
      <c r="D437" s="139"/>
      <c r="E437" s="139"/>
      <c r="F437" s="139"/>
      <c r="G437" s="139"/>
      <c r="H437" s="140"/>
      <c r="I437" s="141">
        <f>SUM(H433:H436)</f>
        <v>17484.559904000002</v>
      </c>
      <c r="J437" s="2"/>
      <c r="K437" s="2"/>
      <c r="L437" s="2"/>
      <c r="M437" s="2"/>
    </row>
    <row r="438" spans="1:13" x14ac:dyDescent="0.25">
      <c r="A438" s="6"/>
      <c r="B438" s="7"/>
      <c r="C438" s="22"/>
      <c r="D438" s="8"/>
      <c r="E438" s="8"/>
      <c r="F438" s="22"/>
      <c r="G438" s="8"/>
      <c r="H438" s="8"/>
      <c r="I438" s="10"/>
      <c r="J438" s="4"/>
      <c r="K438" s="4"/>
      <c r="L438" s="4"/>
      <c r="M438" s="4"/>
    </row>
    <row r="439" spans="1:13" ht="15.75" x14ac:dyDescent="0.25">
      <c r="A439" s="135" t="s">
        <v>28</v>
      </c>
      <c r="B439" s="136"/>
      <c r="C439" s="136"/>
      <c r="D439" s="136"/>
      <c r="E439" s="136"/>
      <c r="F439" s="136"/>
      <c r="G439" s="136"/>
      <c r="H439" s="136"/>
      <c r="I439" s="137"/>
      <c r="J439" s="2"/>
      <c r="K439" s="2"/>
      <c r="L439" s="2"/>
      <c r="M439" s="2"/>
    </row>
    <row r="440" spans="1:13" x14ac:dyDescent="0.25">
      <c r="A440" s="9" t="str">
        <f>IF(C440=0,"",1+MAX(A$7:A439))</f>
        <v/>
      </c>
      <c r="B440" s="19" t="s">
        <v>28</v>
      </c>
      <c r="C440" s="35"/>
      <c r="D440" s="29"/>
      <c r="E440" s="47"/>
      <c r="F440" s="35"/>
      <c r="G440" s="12"/>
      <c r="H440" s="11"/>
      <c r="I440" s="41"/>
      <c r="J440" s="4"/>
      <c r="K440" s="4"/>
      <c r="L440" s="4"/>
      <c r="M440" s="4"/>
    </row>
    <row r="441" spans="1:13" ht="25.5" x14ac:dyDescent="0.25">
      <c r="A441" s="9">
        <f>IF(C441=0,"",1+MAX(A$7:A440))</f>
        <v>304</v>
      </c>
      <c r="B441" s="26" t="s">
        <v>442</v>
      </c>
      <c r="C441" s="35">
        <v>208.1</v>
      </c>
      <c r="D441" s="29" t="s">
        <v>107</v>
      </c>
      <c r="E441" s="47">
        <v>0</v>
      </c>
      <c r="F441" s="35">
        <f t="shared" ref="F441" si="49">(E441*C441)+C441</f>
        <v>208.1</v>
      </c>
      <c r="G441" s="12">
        <v>36.020160000000004</v>
      </c>
      <c r="H441" s="11">
        <f t="shared" ref="H441" si="50">(G441)*F441</f>
        <v>7495.7952960000002</v>
      </c>
      <c r="I441" s="41"/>
      <c r="J441" s="4"/>
      <c r="K441" s="4"/>
      <c r="L441" s="4"/>
      <c r="M441" s="4"/>
    </row>
    <row r="442" spans="1:13" ht="25.5" x14ac:dyDescent="0.25">
      <c r="A442" s="9">
        <f>IF(C442=0,"",1+MAX(A$7:A441))</f>
        <v>305</v>
      </c>
      <c r="B442" s="26" t="s">
        <v>443</v>
      </c>
      <c r="C442" s="35">
        <v>22.02</v>
      </c>
      <c r="D442" s="29" t="s">
        <v>107</v>
      </c>
      <c r="E442" s="47">
        <v>0</v>
      </c>
      <c r="F442" s="35">
        <f t="shared" ref="F442" si="51">(E442*C442)+C442</f>
        <v>22.02</v>
      </c>
      <c r="G442" s="12">
        <v>36.020160000000004</v>
      </c>
      <c r="H442" s="11">
        <f t="shared" ref="H442" si="52">(G442)*F442</f>
        <v>793.16392320000011</v>
      </c>
      <c r="I442" s="41"/>
      <c r="J442" s="4"/>
      <c r="K442" s="4"/>
      <c r="L442" s="4"/>
      <c r="M442" s="4"/>
    </row>
    <row r="443" spans="1:13" ht="15.75" x14ac:dyDescent="0.25">
      <c r="A443" s="138" t="s">
        <v>7</v>
      </c>
      <c r="B443" s="139"/>
      <c r="C443" s="139"/>
      <c r="D443" s="139"/>
      <c r="E443" s="139"/>
      <c r="F443" s="139"/>
      <c r="G443" s="139"/>
      <c r="H443" s="140"/>
      <c r="I443" s="141">
        <f>SUM(H440:H442)</f>
        <v>8288.9592192</v>
      </c>
      <c r="J443" s="2"/>
      <c r="K443" s="2"/>
      <c r="L443" s="2"/>
      <c r="M443" s="2"/>
    </row>
    <row r="444" spans="1:13" x14ac:dyDescent="0.25">
      <c r="A444" s="6"/>
      <c r="B444" s="7"/>
      <c r="C444" s="22"/>
      <c r="D444" s="8"/>
      <c r="E444" s="8"/>
      <c r="F444" s="22"/>
      <c r="G444" s="8"/>
      <c r="H444" s="8"/>
      <c r="I444" s="10"/>
      <c r="J444" s="4"/>
      <c r="K444" s="4"/>
      <c r="L444" s="4"/>
      <c r="M444" s="4"/>
    </row>
    <row r="445" spans="1:13" ht="15.75" x14ac:dyDescent="0.25">
      <c r="A445" s="135" t="s">
        <v>31</v>
      </c>
      <c r="B445" s="136"/>
      <c r="C445" s="136"/>
      <c r="D445" s="136"/>
      <c r="E445" s="136"/>
      <c r="F445" s="136"/>
      <c r="G445" s="136"/>
      <c r="H445" s="136"/>
      <c r="I445" s="137"/>
      <c r="J445" s="2"/>
      <c r="K445" s="2"/>
      <c r="L445" s="2"/>
      <c r="M445" s="2"/>
    </row>
    <row r="446" spans="1:13" x14ac:dyDescent="0.25">
      <c r="A446" s="9" t="str">
        <f>IF(C446=0,"",1+MAX(A$7:A445))</f>
        <v/>
      </c>
      <c r="B446" s="24" t="s">
        <v>113</v>
      </c>
      <c r="C446" s="35"/>
      <c r="D446" s="29"/>
      <c r="E446" s="47"/>
      <c r="F446" s="35"/>
      <c r="G446" s="12"/>
      <c r="H446" s="11"/>
      <c r="I446" s="40"/>
      <c r="J446" s="4"/>
      <c r="K446" s="4"/>
      <c r="L446" s="4"/>
      <c r="M446" s="4"/>
    </row>
    <row r="447" spans="1:13" x14ac:dyDescent="0.25">
      <c r="A447" s="9" t="str">
        <f>IF(C447=0,"",1+MAX(A$7:A446))</f>
        <v/>
      </c>
      <c r="B447" s="84" t="s">
        <v>181</v>
      </c>
      <c r="C447" s="35"/>
      <c r="D447" s="29"/>
      <c r="E447" s="47"/>
      <c r="F447" s="35"/>
      <c r="G447" s="12"/>
      <c r="H447" s="11"/>
      <c r="I447" s="41"/>
      <c r="J447" s="4"/>
      <c r="K447" s="4"/>
      <c r="L447" s="4"/>
      <c r="M447" s="4"/>
    </row>
    <row r="448" spans="1:13" x14ac:dyDescent="0.25">
      <c r="A448" s="9">
        <f>IF(C448=0,"",1+MAX(A$7:A447))</f>
        <v>306</v>
      </c>
      <c r="B448" s="26" t="s">
        <v>163</v>
      </c>
      <c r="C448" s="35">
        <v>354.3</v>
      </c>
      <c r="D448" s="29" t="s">
        <v>107</v>
      </c>
      <c r="E448" s="47">
        <v>0</v>
      </c>
      <c r="F448" s="35">
        <f t="shared" ref="F448" si="53">(E448*C448)+C448</f>
        <v>354.3</v>
      </c>
      <c r="G448" s="12">
        <v>21.533546218930042</v>
      </c>
      <c r="H448" s="11">
        <f>(G448)*F448</f>
        <v>7629.335425366914</v>
      </c>
      <c r="I448" s="41"/>
      <c r="J448" s="4"/>
      <c r="K448" s="4"/>
      <c r="L448" s="4"/>
      <c r="M448" s="4"/>
    </row>
    <row r="449" spans="1:13" x14ac:dyDescent="0.25">
      <c r="A449" s="9" t="str">
        <f>IF(C449=0,"",1+MAX(A$7:A448))</f>
        <v/>
      </c>
      <c r="B449" s="84" t="s">
        <v>101</v>
      </c>
      <c r="C449" s="35"/>
      <c r="D449" s="29"/>
      <c r="E449" s="47"/>
      <c r="F449" s="35"/>
      <c r="G449" s="12"/>
      <c r="H449" s="11"/>
      <c r="I449" s="41"/>
      <c r="J449" s="4"/>
      <c r="K449" s="4"/>
      <c r="L449" s="4"/>
      <c r="M449" s="4"/>
    </row>
    <row r="450" spans="1:13" x14ac:dyDescent="0.25">
      <c r="A450" s="9">
        <f>IF(C450=0,"",1+MAX(A$7:A449))</f>
        <v>307</v>
      </c>
      <c r="B450" s="42" t="s">
        <v>444</v>
      </c>
      <c r="C450" s="35">
        <v>702</v>
      </c>
      <c r="D450" s="29" t="s">
        <v>107</v>
      </c>
      <c r="E450" s="47">
        <v>0</v>
      </c>
      <c r="F450" s="35">
        <f t="shared" ref="F450:F474" si="54">(E450*C450)+C450</f>
        <v>702</v>
      </c>
      <c r="G450" s="12">
        <v>21.533546218930042</v>
      </c>
      <c r="H450" s="11">
        <f t="shared" ref="H450:H474" si="55">(G450)*F450</f>
        <v>15116.549445688888</v>
      </c>
      <c r="I450" s="41"/>
      <c r="J450" s="4"/>
      <c r="K450" s="4"/>
      <c r="L450" s="4"/>
      <c r="M450" s="4"/>
    </row>
    <row r="451" spans="1:13" x14ac:dyDescent="0.25">
      <c r="A451" s="9">
        <f>IF(C451=0,"",1+MAX(A$7:A450))</f>
        <v>308</v>
      </c>
      <c r="B451" s="42" t="s">
        <v>445</v>
      </c>
      <c r="C451" s="35">
        <v>208</v>
      </c>
      <c r="D451" s="29" t="s">
        <v>107</v>
      </c>
      <c r="E451" s="47">
        <v>0</v>
      </c>
      <c r="F451" s="35">
        <f t="shared" si="54"/>
        <v>208</v>
      </c>
      <c r="G451" s="12">
        <v>23.450698403292179</v>
      </c>
      <c r="H451" s="11">
        <f t="shared" si="55"/>
        <v>4877.7452678847731</v>
      </c>
      <c r="I451" s="41"/>
      <c r="J451" s="4"/>
      <c r="K451" s="4"/>
      <c r="L451" s="4"/>
      <c r="M451" s="4"/>
    </row>
    <row r="452" spans="1:13" x14ac:dyDescent="0.25">
      <c r="A452" s="9" t="str">
        <f>IF(C452=0,"",1+MAX(A$7:A451))</f>
        <v/>
      </c>
      <c r="B452" s="84" t="s">
        <v>103</v>
      </c>
      <c r="C452" s="35"/>
      <c r="D452" s="29"/>
      <c r="E452" s="47"/>
      <c r="F452" s="35"/>
      <c r="G452" s="12"/>
      <c r="H452" s="11"/>
      <c r="I452" s="41"/>
      <c r="J452" s="4"/>
      <c r="K452" s="4"/>
      <c r="L452" s="4"/>
      <c r="M452" s="4"/>
    </row>
    <row r="453" spans="1:13" x14ac:dyDescent="0.25">
      <c r="A453" s="9">
        <f>IF(C453=0,"",1+MAX(A$7:A452))</f>
        <v>309</v>
      </c>
      <c r="B453" s="42" t="s">
        <v>444</v>
      </c>
      <c r="C453" s="35">
        <v>702</v>
      </c>
      <c r="D453" s="29" t="s">
        <v>107</v>
      </c>
      <c r="E453" s="47">
        <v>0</v>
      </c>
      <c r="F453" s="35">
        <f t="shared" si="54"/>
        <v>702</v>
      </c>
      <c r="G453" s="12">
        <v>21.533546218930042</v>
      </c>
      <c r="H453" s="11">
        <f t="shared" si="55"/>
        <v>15116.549445688888</v>
      </c>
      <c r="I453" s="41"/>
      <c r="J453" s="4"/>
      <c r="K453" s="4"/>
      <c r="L453" s="4"/>
      <c r="M453" s="4"/>
    </row>
    <row r="454" spans="1:13" x14ac:dyDescent="0.25">
      <c r="A454" s="9">
        <f>IF(C454=0,"",1+MAX(A$7:A453))</f>
        <v>310</v>
      </c>
      <c r="B454" s="42" t="s">
        <v>445</v>
      </c>
      <c r="C454" s="35">
        <v>200</v>
      </c>
      <c r="D454" s="29" t="s">
        <v>107</v>
      </c>
      <c r="E454" s="47">
        <v>0</v>
      </c>
      <c r="F454" s="35">
        <f t="shared" si="54"/>
        <v>200</v>
      </c>
      <c r="G454" s="12">
        <v>23.450698403292179</v>
      </c>
      <c r="H454" s="11">
        <f t="shared" si="55"/>
        <v>4690.1396806584362</v>
      </c>
      <c r="I454" s="41"/>
      <c r="J454" s="4"/>
      <c r="K454" s="4"/>
      <c r="L454" s="4"/>
      <c r="M454" s="4"/>
    </row>
    <row r="455" spans="1:13" x14ac:dyDescent="0.25">
      <c r="A455" s="9" t="str">
        <f>IF(C455=0,"",1+MAX(A$7:A454))</f>
        <v/>
      </c>
      <c r="B455" s="24" t="s">
        <v>114</v>
      </c>
      <c r="C455" s="35"/>
      <c r="D455" s="29"/>
      <c r="E455" s="47"/>
      <c r="F455" s="35"/>
      <c r="G455" s="15"/>
      <c r="H455" s="11"/>
      <c r="I455" s="40"/>
      <c r="J455" s="4"/>
      <c r="K455" s="4"/>
      <c r="L455" s="4"/>
      <c r="M455" s="4"/>
    </row>
    <row r="456" spans="1:13" x14ac:dyDescent="0.25">
      <c r="A456" s="9" t="str">
        <f>IF(C456=0,"",1+MAX(A$7:A455))</f>
        <v/>
      </c>
      <c r="B456" s="84" t="s">
        <v>181</v>
      </c>
      <c r="C456" s="35"/>
      <c r="D456" s="29"/>
      <c r="E456" s="47"/>
      <c r="F456" s="35"/>
      <c r="G456" s="15"/>
      <c r="H456" s="11"/>
      <c r="I456" s="40"/>
      <c r="J456" s="4"/>
      <c r="K456" s="4"/>
      <c r="L456" s="4"/>
      <c r="M456" s="4"/>
    </row>
    <row r="457" spans="1:13" x14ac:dyDescent="0.25">
      <c r="A457" s="9" t="str">
        <f>IF(C457=0,"",1+MAX(A$7:A456))</f>
        <v/>
      </c>
      <c r="B457" s="25" t="s">
        <v>169</v>
      </c>
      <c r="C457" s="35"/>
      <c r="D457" s="29"/>
      <c r="E457" s="47"/>
      <c r="F457" s="35"/>
      <c r="G457" s="15"/>
      <c r="H457" s="11"/>
      <c r="I457" s="40"/>
      <c r="J457" s="4"/>
      <c r="K457" s="4"/>
      <c r="L457" s="4"/>
      <c r="M457" s="4"/>
    </row>
    <row r="458" spans="1:13" x14ac:dyDescent="0.25">
      <c r="A458" s="9">
        <f>IF(C458=0,"",1+MAX(A$7:A457))</f>
        <v>311</v>
      </c>
      <c r="B458" s="42" t="s">
        <v>137</v>
      </c>
      <c r="C458" s="35">
        <v>323.76</v>
      </c>
      <c r="D458" s="29" t="s">
        <v>107</v>
      </c>
      <c r="E458" s="47">
        <v>0</v>
      </c>
      <c r="F458" s="35">
        <f t="shared" ref="F458:F466" si="56">(E458*C458)+C458</f>
        <v>323.76</v>
      </c>
      <c r="G458" s="12">
        <v>21.533546218930042</v>
      </c>
      <c r="H458" s="11">
        <f t="shared" ref="H458:H466" si="57">(G458)*F458</f>
        <v>6971.70092384079</v>
      </c>
      <c r="I458" s="40"/>
      <c r="J458" s="4"/>
      <c r="K458" s="4"/>
      <c r="L458" s="4"/>
      <c r="M458" s="4"/>
    </row>
    <row r="459" spans="1:13" x14ac:dyDescent="0.25">
      <c r="A459" s="9" t="str">
        <f>IF(C459=0,"",1+MAX(A$7:A458))</f>
        <v/>
      </c>
      <c r="B459" s="25" t="s">
        <v>446</v>
      </c>
      <c r="C459" s="35"/>
      <c r="D459" s="29"/>
      <c r="E459" s="47"/>
      <c r="F459" s="35"/>
      <c r="G459" s="15"/>
      <c r="H459" s="11"/>
      <c r="I459" s="40"/>
      <c r="J459" s="4"/>
      <c r="K459" s="4"/>
      <c r="L459" s="4"/>
      <c r="M459" s="4"/>
    </row>
    <row r="460" spans="1:13" x14ac:dyDescent="0.25">
      <c r="A460" s="9">
        <f>IF(C460=0,"",1+MAX(A$7:A459))</f>
        <v>312</v>
      </c>
      <c r="B460" s="42" t="s">
        <v>447</v>
      </c>
      <c r="C460" s="35">
        <v>5.35</v>
      </c>
      <c r="D460" s="29" t="s">
        <v>107</v>
      </c>
      <c r="E460" s="47">
        <v>0</v>
      </c>
      <c r="F460" s="35">
        <f t="shared" si="56"/>
        <v>5.35</v>
      </c>
      <c r="G460" s="12">
        <v>20.027916668312756</v>
      </c>
      <c r="H460" s="11">
        <f t="shared" si="57"/>
        <v>107.14935417547323</v>
      </c>
      <c r="I460" s="40"/>
      <c r="J460" s="4"/>
      <c r="K460" s="4"/>
      <c r="L460" s="4"/>
      <c r="M460" s="4"/>
    </row>
    <row r="461" spans="1:13" x14ac:dyDescent="0.25">
      <c r="A461" s="9" t="str">
        <f>IF(C461=0,"",1+MAX(A$7:A460))</f>
        <v/>
      </c>
      <c r="B461" s="25" t="s">
        <v>133</v>
      </c>
      <c r="C461" s="35"/>
      <c r="D461" s="29"/>
      <c r="E461" s="47"/>
      <c r="F461" s="35"/>
      <c r="G461" s="15"/>
      <c r="H461" s="11"/>
      <c r="I461" s="40"/>
      <c r="J461" s="4"/>
      <c r="K461" s="4"/>
      <c r="L461" s="4"/>
      <c r="M461" s="4"/>
    </row>
    <row r="462" spans="1:13" x14ac:dyDescent="0.25">
      <c r="A462" s="9">
        <f>IF(C462=0,"",1+MAX(A$7:A461))</f>
        <v>313</v>
      </c>
      <c r="B462" s="42" t="s">
        <v>133</v>
      </c>
      <c r="C462" s="35">
        <v>111.11</v>
      </c>
      <c r="D462" s="29" t="s">
        <v>102</v>
      </c>
      <c r="E462" s="47">
        <v>0</v>
      </c>
      <c r="F462" s="35">
        <f t="shared" si="56"/>
        <v>111.11</v>
      </c>
      <c r="G462" s="12">
        <v>17.507017142857144</v>
      </c>
      <c r="H462" s="11">
        <f t="shared" si="57"/>
        <v>1945.2046747428574</v>
      </c>
      <c r="I462" s="40"/>
      <c r="J462" s="4"/>
      <c r="K462" s="4"/>
      <c r="L462" s="4"/>
      <c r="M462" s="4"/>
    </row>
    <row r="463" spans="1:13" x14ac:dyDescent="0.25">
      <c r="A463" s="9" t="str">
        <f>IF(C463=0,"",1+MAX(A$7:A462))</f>
        <v/>
      </c>
      <c r="B463" s="84" t="s">
        <v>101</v>
      </c>
      <c r="C463" s="35"/>
      <c r="D463" s="29"/>
      <c r="E463" s="47"/>
      <c r="F463" s="35"/>
      <c r="G463" s="15"/>
      <c r="H463" s="11"/>
      <c r="I463" s="40"/>
      <c r="J463" s="4"/>
      <c r="K463" s="4"/>
      <c r="L463" s="4"/>
      <c r="M463" s="4"/>
    </row>
    <row r="464" spans="1:13" x14ac:dyDescent="0.25">
      <c r="A464" s="9" t="str">
        <f>IF(C464=0,"",1+MAX(A$7:A463))</f>
        <v/>
      </c>
      <c r="B464" s="25" t="s">
        <v>169</v>
      </c>
      <c r="C464" s="35"/>
      <c r="D464" s="29"/>
      <c r="E464" s="47"/>
      <c r="F464" s="35"/>
      <c r="G464" s="15"/>
      <c r="H464" s="11"/>
      <c r="I464" s="40"/>
      <c r="J464" s="4"/>
      <c r="K464" s="4"/>
      <c r="L464" s="4"/>
      <c r="M464" s="4"/>
    </row>
    <row r="465" spans="1:13" x14ac:dyDescent="0.25">
      <c r="A465" s="9">
        <f>IF(C465=0,"",1+MAX(A$7:A464))</f>
        <v>314</v>
      </c>
      <c r="B465" s="42" t="s">
        <v>137</v>
      </c>
      <c r="C465" s="35">
        <v>216.22</v>
      </c>
      <c r="D465" s="29" t="s">
        <v>107</v>
      </c>
      <c r="E465" s="47">
        <v>0</v>
      </c>
      <c r="F465" s="35">
        <f t="shared" si="56"/>
        <v>216.22</v>
      </c>
      <c r="G465" s="12">
        <v>21.533546218930042</v>
      </c>
      <c r="H465" s="11">
        <f t="shared" si="57"/>
        <v>4655.9833634570532</v>
      </c>
      <c r="I465" s="40"/>
      <c r="J465" s="4"/>
      <c r="K465" s="4"/>
      <c r="L465" s="4"/>
      <c r="M465" s="4"/>
    </row>
    <row r="466" spans="1:13" x14ac:dyDescent="0.25">
      <c r="A466" s="9">
        <f>IF(C466=0,"",1+MAX(A$7:A465))</f>
        <v>315</v>
      </c>
      <c r="B466" s="42" t="s">
        <v>138</v>
      </c>
      <c r="C466" s="35">
        <v>28.53</v>
      </c>
      <c r="D466" s="29" t="s">
        <v>107</v>
      </c>
      <c r="E466" s="47">
        <v>0</v>
      </c>
      <c r="F466" s="35">
        <f t="shared" si="56"/>
        <v>28.53</v>
      </c>
      <c r="G466" s="12">
        <v>23.450698403292179</v>
      </c>
      <c r="H466" s="11">
        <f t="shared" si="57"/>
        <v>669.04842544592589</v>
      </c>
      <c r="I466" s="40"/>
      <c r="J466" s="4"/>
      <c r="K466" s="4"/>
      <c r="L466" s="4"/>
      <c r="M466" s="4"/>
    </row>
    <row r="467" spans="1:13" x14ac:dyDescent="0.25">
      <c r="A467" s="9" t="str">
        <f>IF(C467=0,"",1+MAX(A$7:A466))</f>
        <v/>
      </c>
      <c r="B467" s="25" t="s">
        <v>446</v>
      </c>
      <c r="C467" s="35"/>
      <c r="D467" s="29"/>
      <c r="E467" s="47"/>
      <c r="F467" s="35"/>
      <c r="G467" s="15"/>
      <c r="H467" s="11"/>
      <c r="I467" s="40"/>
      <c r="J467" s="4"/>
      <c r="K467" s="4"/>
      <c r="L467" s="4"/>
      <c r="M467" s="4"/>
    </row>
    <row r="468" spans="1:13" x14ac:dyDescent="0.25">
      <c r="A468" s="9">
        <f>IF(C468=0,"",1+MAX(A$7:A467))</f>
        <v>316</v>
      </c>
      <c r="B468" s="42" t="s">
        <v>447</v>
      </c>
      <c r="C468" s="35">
        <v>6.22</v>
      </c>
      <c r="D468" s="29" t="s">
        <v>107</v>
      </c>
      <c r="E468" s="47">
        <v>0</v>
      </c>
      <c r="F468" s="35">
        <f t="shared" si="54"/>
        <v>6.22</v>
      </c>
      <c r="G468" s="12">
        <v>20.027916668312756</v>
      </c>
      <c r="H468" s="11">
        <f t="shared" si="55"/>
        <v>124.57364167690534</v>
      </c>
      <c r="I468" s="40"/>
      <c r="J468" s="4"/>
      <c r="K468" s="4"/>
      <c r="L468" s="4"/>
      <c r="M468" s="4"/>
    </row>
    <row r="469" spans="1:13" x14ac:dyDescent="0.25">
      <c r="A469" s="9" t="str">
        <f>IF(C469=0,"",1+MAX(A$7:A468))</f>
        <v/>
      </c>
      <c r="B469" s="25" t="s">
        <v>133</v>
      </c>
      <c r="C469" s="35"/>
      <c r="D469" s="29"/>
      <c r="E469" s="47"/>
      <c r="F469" s="35"/>
      <c r="G469" s="15"/>
      <c r="H469" s="11"/>
      <c r="I469" s="40"/>
      <c r="J469" s="4"/>
      <c r="K469" s="4"/>
      <c r="L469" s="4"/>
      <c r="M469" s="4"/>
    </row>
    <row r="470" spans="1:13" x14ac:dyDescent="0.25">
      <c r="A470" s="9">
        <f>IF(C470=0,"",1+MAX(A$7:A469))</f>
        <v>317</v>
      </c>
      <c r="B470" s="42" t="s">
        <v>133</v>
      </c>
      <c r="C470" s="35">
        <v>294.24</v>
      </c>
      <c r="D470" s="29" t="s">
        <v>102</v>
      </c>
      <c r="E470" s="47">
        <v>0</v>
      </c>
      <c r="F470" s="35">
        <f t="shared" si="54"/>
        <v>294.24</v>
      </c>
      <c r="G470" s="12">
        <v>17.507017142857144</v>
      </c>
      <c r="H470" s="11">
        <f t="shared" si="55"/>
        <v>5151.2647241142859</v>
      </c>
      <c r="I470" s="40"/>
      <c r="J470" s="4"/>
      <c r="K470" s="4"/>
      <c r="L470" s="4"/>
      <c r="M470" s="4"/>
    </row>
    <row r="471" spans="1:13" x14ac:dyDescent="0.25">
      <c r="A471" s="9" t="str">
        <f>IF(C471=0,"",1+MAX(A$7:A470))</f>
        <v/>
      </c>
      <c r="B471" s="84" t="s">
        <v>103</v>
      </c>
      <c r="C471" s="35"/>
      <c r="D471" s="29"/>
      <c r="E471" s="47"/>
      <c r="F471" s="35"/>
      <c r="G471" s="15"/>
      <c r="H471" s="11"/>
      <c r="I471" s="40"/>
      <c r="J471" s="4"/>
      <c r="K471" s="4"/>
      <c r="L471" s="4"/>
      <c r="M471" s="4"/>
    </row>
    <row r="472" spans="1:13" x14ac:dyDescent="0.25">
      <c r="A472" s="9" t="str">
        <f>IF(C472=0,"",1+MAX(A$7:A471))</f>
        <v/>
      </c>
      <c r="B472" s="25" t="s">
        <v>169</v>
      </c>
      <c r="C472" s="35"/>
      <c r="D472" s="29"/>
      <c r="E472" s="47"/>
      <c r="F472" s="35"/>
      <c r="G472" s="15"/>
      <c r="H472" s="11"/>
      <c r="I472" s="40"/>
      <c r="J472" s="4"/>
      <c r="K472" s="4"/>
      <c r="L472" s="4"/>
      <c r="M472" s="4"/>
    </row>
    <row r="473" spans="1:13" x14ac:dyDescent="0.25">
      <c r="A473" s="9">
        <f>IF(C473=0,"",1+MAX(A$7:A472))</f>
        <v>318</v>
      </c>
      <c r="B473" s="42" t="s">
        <v>137</v>
      </c>
      <c r="C473" s="35">
        <v>208.87</v>
      </c>
      <c r="D473" s="29" t="s">
        <v>107</v>
      </c>
      <c r="E473" s="47">
        <v>0</v>
      </c>
      <c r="F473" s="35">
        <f t="shared" si="54"/>
        <v>208.87</v>
      </c>
      <c r="G473" s="12">
        <v>21.533546218930042</v>
      </c>
      <c r="H473" s="11">
        <f t="shared" si="55"/>
        <v>4497.7117987479178</v>
      </c>
      <c r="I473" s="40"/>
      <c r="J473" s="4"/>
      <c r="K473" s="4"/>
      <c r="L473" s="4"/>
      <c r="M473" s="4"/>
    </row>
    <row r="474" spans="1:13" x14ac:dyDescent="0.25">
      <c r="A474" s="9">
        <f>IF(C474=0,"",1+MAX(A$7:A473))</f>
        <v>319</v>
      </c>
      <c r="B474" s="42" t="s">
        <v>138</v>
      </c>
      <c r="C474" s="35">
        <v>33.619999999999997</v>
      </c>
      <c r="D474" s="29" t="s">
        <v>107</v>
      </c>
      <c r="E474" s="47">
        <v>0</v>
      </c>
      <c r="F474" s="35">
        <f t="shared" si="54"/>
        <v>33.619999999999997</v>
      </c>
      <c r="G474" s="12">
        <v>23.450698403292179</v>
      </c>
      <c r="H474" s="11">
        <f t="shared" si="55"/>
        <v>788.41248031868304</v>
      </c>
      <c r="I474" s="40"/>
      <c r="J474" s="4"/>
      <c r="K474" s="4"/>
      <c r="L474" s="4"/>
      <c r="M474" s="4"/>
    </row>
    <row r="475" spans="1:13" x14ac:dyDescent="0.25">
      <c r="A475" s="9" t="str">
        <f>IF(C475=0,"",1+MAX(A$7:A474))</f>
        <v/>
      </c>
      <c r="B475" s="25" t="s">
        <v>446</v>
      </c>
      <c r="C475" s="35"/>
      <c r="D475" s="29"/>
      <c r="E475" s="47"/>
      <c r="F475" s="35"/>
      <c r="G475" s="15"/>
      <c r="H475" s="11"/>
      <c r="I475" s="40"/>
      <c r="J475" s="4"/>
      <c r="K475" s="4"/>
      <c r="L475" s="4"/>
      <c r="M475" s="4"/>
    </row>
    <row r="476" spans="1:13" x14ac:dyDescent="0.25">
      <c r="A476" s="9">
        <f>IF(C476=0,"",1+MAX(A$7:A475))</f>
        <v>320</v>
      </c>
      <c r="B476" s="42" t="s">
        <v>447</v>
      </c>
      <c r="C476" s="35">
        <v>4.49</v>
      </c>
      <c r="D476" s="29" t="s">
        <v>107</v>
      </c>
      <c r="E476" s="47">
        <v>0</v>
      </c>
      <c r="F476" s="35">
        <f t="shared" ref="F476:F478" si="58">(E476*C476)+C476</f>
        <v>4.49</v>
      </c>
      <c r="G476" s="12">
        <v>20.027916668312756</v>
      </c>
      <c r="H476" s="11">
        <f t="shared" ref="H476" si="59">(G476)*F476</f>
        <v>89.925345840724276</v>
      </c>
      <c r="I476" s="40"/>
      <c r="J476" s="4"/>
      <c r="K476" s="4"/>
      <c r="L476" s="4"/>
      <c r="M476" s="4"/>
    </row>
    <row r="477" spans="1:13" x14ac:dyDescent="0.25">
      <c r="A477" s="9" t="str">
        <f>IF(C477=0,"",1+MAX(A$7:A476))</f>
        <v/>
      </c>
      <c r="B477" s="25" t="s">
        <v>133</v>
      </c>
      <c r="C477" s="35"/>
      <c r="D477" s="29"/>
      <c r="E477" s="47"/>
      <c r="F477" s="35"/>
      <c r="G477" s="15"/>
      <c r="H477" s="11"/>
      <c r="I477" s="40"/>
      <c r="J477" s="4"/>
      <c r="K477" s="4"/>
      <c r="L477" s="4"/>
      <c r="M477" s="4"/>
    </row>
    <row r="478" spans="1:13" x14ac:dyDescent="0.25">
      <c r="A478" s="9">
        <f>IF(C478=0,"",1+MAX(A$7:A477))</f>
        <v>321</v>
      </c>
      <c r="B478" s="42" t="s">
        <v>133</v>
      </c>
      <c r="C478" s="35">
        <v>353.22</v>
      </c>
      <c r="D478" s="29" t="s">
        <v>102</v>
      </c>
      <c r="E478" s="47">
        <v>0</v>
      </c>
      <c r="F478" s="35">
        <f t="shared" si="58"/>
        <v>353.22</v>
      </c>
      <c r="G478" s="12">
        <v>17.507017142857144</v>
      </c>
      <c r="H478" s="11">
        <f>(G478)*F478</f>
        <v>6183.8285952000006</v>
      </c>
      <c r="I478" s="40"/>
      <c r="J478" s="4"/>
      <c r="K478" s="4"/>
      <c r="L478" s="4"/>
      <c r="M478" s="4"/>
    </row>
    <row r="479" spans="1:13" ht="15.75" x14ac:dyDescent="0.25">
      <c r="A479" s="138" t="s">
        <v>7</v>
      </c>
      <c r="B479" s="139"/>
      <c r="C479" s="139"/>
      <c r="D479" s="139"/>
      <c r="E479" s="139"/>
      <c r="F479" s="139"/>
      <c r="G479" s="139"/>
      <c r="H479" s="140"/>
      <c r="I479" s="141">
        <f>SUM(H446:H478)</f>
        <v>78615.122592848507</v>
      </c>
      <c r="J479" s="2"/>
      <c r="K479" s="2"/>
      <c r="L479" s="2"/>
      <c r="M479" s="2"/>
    </row>
    <row r="480" spans="1:13" x14ac:dyDescent="0.25">
      <c r="A480" s="6"/>
      <c r="B480" s="7"/>
      <c r="C480" s="22"/>
      <c r="D480" s="8"/>
      <c r="E480" s="8"/>
      <c r="F480" s="22"/>
      <c r="G480" s="8"/>
      <c r="H480" s="8"/>
      <c r="I480" s="10"/>
      <c r="J480" s="4"/>
      <c r="K480" s="4"/>
      <c r="L480" s="4"/>
      <c r="M480" s="4"/>
    </row>
    <row r="481" spans="1:13" ht="15.75" x14ac:dyDescent="0.25">
      <c r="A481" s="135" t="s">
        <v>30</v>
      </c>
      <c r="B481" s="136"/>
      <c r="C481" s="136"/>
      <c r="D481" s="136"/>
      <c r="E481" s="136"/>
      <c r="F481" s="136"/>
      <c r="G481" s="136"/>
      <c r="H481" s="136"/>
      <c r="I481" s="137"/>
      <c r="J481" s="2"/>
      <c r="K481" s="2"/>
      <c r="L481" s="2"/>
      <c r="M481" s="2"/>
    </row>
    <row r="482" spans="1:13" x14ac:dyDescent="0.25">
      <c r="A482" s="9">
        <f>IF(C482=0,"",1+MAX(A$7:A481))</f>
        <v>322</v>
      </c>
      <c r="B482" s="42" t="s">
        <v>448</v>
      </c>
      <c r="C482" s="35">
        <v>40.909999999999997</v>
      </c>
      <c r="D482" s="29" t="s">
        <v>102</v>
      </c>
      <c r="E482" s="47">
        <v>0</v>
      </c>
      <c r="F482" s="35">
        <f t="shared" ref="F482" si="60">(E482*C482)+C482</f>
        <v>40.909999999999997</v>
      </c>
      <c r="G482" s="12">
        <v>203.76015999999998</v>
      </c>
      <c r="H482" s="11">
        <f>(G482)*F482</f>
        <v>8335.8281455999986</v>
      </c>
      <c r="I482" s="40"/>
      <c r="J482" s="4"/>
      <c r="K482" s="4"/>
      <c r="L482" s="4"/>
      <c r="M482" s="4"/>
    </row>
    <row r="483" spans="1:13" x14ac:dyDescent="0.25">
      <c r="A483" s="9">
        <f>IF(C483=0,"",1+MAX(A$7:A482))</f>
        <v>323</v>
      </c>
      <c r="B483" s="42" t="s">
        <v>164</v>
      </c>
      <c r="C483" s="35">
        <v>12.07</v>
      </c>
      <c r="D483" s="29" t="s">
        <v>102</v>
      </c>
      <c r="E483" s="47">
        <v>0</v>
      </c>
      <c r="F483" s="35">
        <f t="shared" ref="F483:F485" si="61">(E483*C483)+C483</f>
        <v>12.07</v>
      </c>
      <c r="G483" s="12">
        <v>349.6576</v>
      </c>
      <c r="H483" s="11">
        <f t="shared" ref="H483:H485" si="62">(G483)*F483</f>
        <v>4220.3672320000005</v>
      </c>
      <c r="I483" s="40"/>
      <c r="J483" s="4"/>
      <c r="K483" s="4"/>
      <c r="L483" s="4"/>
      <c r="M483" s="4"/>
    </row>
    <row r="484" spans="1:13" x14ac:dyDescent="0.25">
      <c r="A484" s="9">
        <f>IF(C484=0,"",1+MAX(A$7:A483))</f>
        <v>324</v>
      </c>
      <c r="B484" s="42" t="s">
        <v>449</v>
      </c>
      <c r="C484" s="35">
        <v>4.25</v>
      </c>
      <c r="D484" s="29" t="s">
        <v>102</v>
      </c>
      <c r="E484" s="47">
        <v>0</v>
      </c>
      <c r="F484" s="35">
        <f t="shared" si="61"/>
        <v>4.25</v>
      </c>
      <c r="G484" s="12">
        <v>349.6576</v>
      </c>
      <c r="H484" s="11">
        <f t="shared" si="62"/>
        <v>1486.0448000000001</v>
      </c>
      <c r="I484" s="40"/>
      <c r="J484" s="4"/>
      <c r="K484" s="4"/>
      <c r="L484" s="4"/>
      <c r="M484" s="4"/>
    </row>
    <row r="485" spans="1:13" ht="25.5" x14ac:dyDescent="0.25">
      <c r="A485" s="9">
        <f>IF(C485=0,"",1+MAX(A$7:A484))</f>
        <v>325</v>
      </c>
      <c r="B485" s="26" t="s">
        <v>450</v>
      </c>
      <c r="C485" s="35">
        <v>8.7100000000000009</v>
      </c>
      <c r="D485" s="29" t="s">
        <v>102</v>
      </c>
      <c r="E485" s="47">
        <v>0</v>
      </c>
      <c r="F485" s="35">
        <f t="shared" si="61"/>
        <v>8.7100000000000009</v>
      </c>
      <c r="G485" s="12">
        <v>364.47360000000003</v>
      </c>
      <c r="H485" s="11">
        <f t="shared" si="62"/>
        <v>3174.5650560000008</v>
      </c>
      <c r="I485" s="40"/>
      <c r="J485" s="4"/>
      <c r="K485" s="4"/>
      <c r="L485" s="4"/>
      <c r="M485" s="4"/>
    </row>
    <row r="486" spans="1:13" ht="15.75" x14ac:dyDescent="0.25">
      <c r="A486" s="138" t="s">
        <v>7</v>
      </c>
      <c r="B486" s="139"/>
      <c r="C486" s="139"/>
      <c r="D486" s="139"/>
      <c r="E486" s="139"/>
      <c r="F486" s="139"/>
      <c r="G486" s="139"/>
      <c r="H486" s="140"/>
      <c r="I486" s="143">
        <f>SUM(H482:H485)</f>
        <v>17216.8052336</v>
      </c>
      <c r="J486" s="2"/>
      <c r="K486" s="2"/>
      <c r="L486" s="2"/>
      <c r="M486" s="2"/>
    </row>
    <row r="487" spans="1:13" x14ac:dyDescent="0.25">
      <c r="A487" s="6"/>
      <c r="B487" s="7"/>
      <c r="C487" s="22"/>
      <c r="D487" s="8"/>
      <c r="E487" s="8"/>
      <c r="F487" s="22"/>
      <c r="G487" s="8"/>
      <c r="H487" s="8"/>
      <c r="I487" s="10"/>
      <c r="J487" s="4"/>
      <c r="K487" s="4"/>
      <c r="L487" s="4"/>
      <c r="M487" s="4"/>
    </row>
    <row r="488" spans="1:13" ht="15.75" x14ac:dyDescent="0.25">
      <c r="A488" s="135" t="s">
        <v>38</v>
      </c>
      <c r="B488" s="136"/>
      <c r="C488" s="136"/>
      <c r="D488" s="136"/>
      <c r="E488" s="136"/>
      <c r="F488" s="136"/>
      <c r="G488" s="136"/>
      <c r="H488" s="136"/>
      <c r="I488" s="137"/>
      <c r="J488" s="2"/>
      <c r="K488" s="2"/>
      <c r="L488" s="2"/>
      <c r="M488" s="2"/>
    </row>
    <row r="489" spans="1:13" x14ac:dyDescent="0.25">
      <c r="A489" s="9" t="str">
        <f>IF(C489=0,"",1+MAX(A$7:A488))</f>
        <v/>
      </c>
      <c r="B489" s="82" t="s">
        <v>112</v>
      </c>
      <c r="C489" s="35"/>
      <c r="D489" s="29"/>
      <c r="E489" s="47"/>
      <c r="F489" s="35"/>
      <c r="G489" s="12"/>
      <c r="H489" s="11"/>
      <c r="I489" s="41"/>
      <c r="J489" s="4"/>
      <c r="K489" s="4"/>
      <c r="L489" s="4"/>
      <c r="M489" s="4"/>
    </row>
    <row r="490" spans="1:13" x14ac:dyDescent="0.25">
      <c r="A490" s="9">
        <f>IF(C490=0,"",1+MAX(A$7:A489))</f>
        <v>326</v>
      </c>
      <c r="B490" s="42" t="s">
        <v>451</v>
      </c>
      <c r="C490" s="35">
        <v>1</v>
      </c>
      <c r="D490" s="29" t="s">
        <v>8</v>
      </c>
      <c r="E490" s="47">
        <v>0</v>
      </c>
      <c r="F490" s="35">
        <f t="shared" ref="F490" si="63">(E490*C490)+C490</f>
        <v>1</v>
      </c>
      <c r="G490" s="12">
        <v>5577.4151999999995</v>
      </c>
      <c r="H490" s="11">
        <f t="shared" ref="H490" si="64">(G490)*F490</f>
        <v>5577.4151999999995</v>
      </c>
      <c r="I490" s="41"/>
      <c r="J490" s="4"/>
      <c r="K490" s="4"/>
      <c r="L490" s="4"/>
      <c r="M490" s="4"/>
    </row>
    <row r="491" spans="1:13" s="13" customFormat="1" ht="15.75" x14ac:dyDescent="0.25">
      <c r="A491" s="138" t="s">
        <v>7</v>
      </c>
      <c r="B491" s="139"/>
      <c r="C491" s="139"/>
      <c r="D491" s="139"/>
      <c r="E491" s="139"/>
      <c r="F491" s="139"/>
      <c r="G491" s="139"/>
      <c r="H491" s="140"/>
      <c r="I491" s="143">
        <f>SUM(H489:H490)</f>
        <v>5577.4151999999995</v>
      </c>
      <c r="J491" s="4"/>
      <c r="K491" s="4"/>
      <c r="L491" s="4"/>
      <c r="M491" s="4"/>
    </row>
    <row r="492" spans="1:13" x14ac:dyDescent="0.25">
      <c r="A492" s="6"/>
      <c r="B492" s="7"/>
      <c r="C492" s="22"/>
      <c r="D492" s="8"/>
      <c r="E492" s="8"/>
      <c r="F492" s="22"/>
      <c r="G492" s="8"/>
      <c r="H492" s="8"/>
      <c r="I492" s="10"/>
      <c r="J492" s="4"/>
      <c r="K492" s="4"/>
      <c r="L492" s="4"/>
      <c r="M492" s="4"/>
    </row>
    <row r="493" spans="1:13" ht="15.75" x14ac:dyDescent="0.25">
      <c r="A493" s="135" t="s">
        <v>33</v>
      </c>
      <c r="B493" s="136"/>
      <c r="C493" s="136"/>
      <c r="D493" s="136"/>
      <c r="E493" s="136"/>
      <c r="F493" s="136"/>
      <c r="G493" s="136"/>
      <c r="H493" s="136"/>
      <c r="I493" s="137"/>
      <c r="J493" s="2"/>
      <c r="K493" s="2"/>
      <c r="L493" s="2"/>
      <c r="M493" s="2"/>
    </row>
    <row r="494" spans="1:13" x14ac:dyDescent="0.25">
      <c r="A494" s="9" t="str">
        <f>IF(C494=0,"",1+MAX(A$7:A493))</f>
        <v/>
      </c>
      <c r="B494" s="24" t="s">
        <v>465</v>
      </c>
      <c r="C494" s="35"/>
      <c r="D494" s="29"/>
      <c r="E494" s="47"/>
      <c r="F494" s="35"/>
      <c r="G494" s="15"/>
      <c r="H494" s="11"/>
      <c r="I494" s="33"/>
      <c r="J494" s="4"/>
      <c r="K494" s="4"/>
      <c r="L494" s="4"/>
      <c r="M494" s="4"/>
    </row>
    <row r="495" spans="1:13" x14ac:dyDescent="0.25">
      <c r="A495" s="9" t="str">
        <f>IF(C495=0,"",1+MAX(A$7:A494))</f>
        <v/>
      </c>
      <c r="B495" s="25" t="s">
        <v>452</v>
      </c>
      <c r="C495" s="35"/>
      <c r="D495" s="29"/>
      <c r="E495" s="47"/>
      <c r="F495" s="35"/>
      <c r="G495" s="15"/>
      <c r="H495" s="11"/>
      <c r="I495" s="33"/>
      <c r="J495" s="4"/>
      <c r="K495" s="4"/>
      <c r="L495" s="4"/>
      <c r="M495" s="4"/>
    </row>
    <row r="496" spans="1:13" x14ac:dyDescent="0.25">
      <c r="A496" s="9">
        <f>IF(C496=0,"",1+MAX(A$7:A495))</f>
        <v>327</v>
      </c>
      <c r="B496" s="42" t="s">
        <v>453</v>
      </c>
      <c r="C496" s="35">
        <v>7</v>
      </c>
      <c r="D496" s="29" t="s">
        <v>8</v>
      </c>
      <c r="E496" s="47">
        <v>0</v>
      </c>
      <c r="F496" s="35">
        <f t="shared" ref="F496" si="65">(E496*C496)+C496</f>
        <v>7</v>
      </c>
      <c r="G496" s="12">
        <v>1254.1867468800001</v>
      </c>
      <c r="H496" s="11">
        <f t="shared" ref="H496" si="66">(G496)*F496</f>
        <v>8779.3072281599998</v>
      </c>
      <c r="I496" s="33"/>
      <c r="J496" s="4"/>
      <c r="K496" s="4"/>
      <c r="L496" s="4"/>
      <c r="M496" s="4"/>
    </row>
    <row r="497" spans="1:13" x14ac:dyDescent="0.25">
      <c r="A497" s="9" t="str">
        <f>IF(C497=0,"",1+MAX(A$7:A496))</f>
        <v/>
      </c>
      <c r="B497" s="25" t="s">
        <v>454</v>
      </c>
      <c r="C497" s="35"/>
      <c r="D497" s="29"/>
      <c r="E497" s="47"/>
      <c r="F497" s="35"/>
      <c r="G497" s="15"/>
      <c r="H497" s="11"/>
      <c r="I497" s="33"/>
      <c r="J497" s="4"/>
      <c r="K497" s="4"/>
      <c r="L497" s="4"/>
      <c r="M497" s="4"/>
    </row>
    <row r="498" spans="1:13" x14ac:dyDescent="0.25">
      <c r="A498" s="9">
        <f>IF(C498=0,"",1+MAX(A$7:A497))</f>
        <v>328</v>
      </c>
      <c r="B498" s="42" t="s">
        <v>455</v>
      </c>
      <c r="C498" s="35">
        <v>1</v>
      </c>
      <c r="D498" s="29" t="s">
        <v>8</v>
      </c>
      <c r="E498" s="47">
        <v>0</v>
      </c>
      <c r="F498" s="35">
        <f t="shared" ref="F498:F515" si="67">(E498*C498)+C498</f>
        <v>1</v>
      </c>
      <c r="G498" s="12">
        <v>1390.51139328</v>
      </c>
      <c r="H498" s="11">
        <f t="shared" ref="H498:H515" si="68">(G498)*F498</f>
        <v>1390.51139328</v>
      </c>
      <c r="I498" s="33"/>
      <c r="J498" s="4"/>
      <c r="K498" s="4"/>
      <c r="L498" s="4"/>
      <c r="M498" s="4"/>
    </row>
    <row r="499" spans="1:13" x14ac:dyDescent="0.25">
      <c r="A499" s="9">
        <f>IF(C499=0,"",1+MAX(A$7:A498))</f>
        <v>329</v>
      </c>
      <c r="B499" s="42" t="s">
        <v>456</v>
      </c>
      <c r="C499" s="35">
        <v>1</v>
      </c>
      <c r="D499" s="29" t="s">
        <v>8</v>
      </c>
      <c r="E499" s="47">
        <v>0</v>
      </c>
      <c r="F499" s="35">
        <f t="shared" si="67"/>
        <v>1</v>
      </c>
      <c r="G499" s="12">
        <v>1608.6308275199999</v>
      </c>
      <c r="H499" s="11">
        <f t="shared" si="68"/>
        <v>1608.6308275199999</v>
      </c>
      <c r="I499" s="33"/>
      <c r="J499" s="4"/>
      <c r="K499" s="4"/>
      <c r="L499" s="4"/>
      <c r="M499" s="4"/>
    </row>
    <row r="500" spans="1:13" x14ac:dyDescent="0.25">
      <c r="A500" s="9">
        <f>IF(C500=0,"",1+MAX(A$7:A499))</f>
        <v>330</v>
      </c>
      <c r="B500" s="42" t="s">
        <v>457</v>
      </c>
      <c r="C500" s="35">
        <v>1</v>
      </c>
      <c r="D500" s="29" t="s">
        <v>8</v>
      </c>
      <c r="E500" s="47">
        <v>0</v>
      </c>
      <c r="F500" s="35">
        <f t="shared" si="67"/>
        <v>1</v>
      </c>
      <c r="G500" s="12">
        <v>1963.0749081599999</v>
      </c>
      <c r="H500" s="11">
        <f t="shared" si="68"/>
        <v>1963.0749081599999</v>
      </c>
      <c r="I500" s="33"/>
      <c r="J500" s="4"/>
      <c r="K500" s="4"/>
      <c r="L500" s="4"/>
      <c r="M500" s="4"/>
    </row>
    <row r="501" spans="1:13" x14ac:dyDescent="0.25">
      <c r="A501" s="9">
        <f>IF(C501=0,"",1+MAX(A$7:A500))</f>
        <v>331</v>
      </c>
      <c r="B501" s="42" t="s">
        <v>458</v>
      </c>
      <c r="C501" s="35">
        <v>7</v>
      </c>
      <c r="D501" s="29" t="s">
        <v>8</v>
      </c>
      <c r="E501" s="47">
        <v>0</v>
      </c>
      <c r="F501" s="35">
        <f t="shared" si="67"/>
        <v>7</v>
      </c>
      <c r="G501" s="12">
        <v>981.53745407999997</v>
      </c>
      <c r="H501" s="11">
        <f t="shared" si="68"/>
        <v>6870.7621785599995</v>
      </c>
      <c r="I501" s="33"/>
      <c r="J501" s="4"/>
      <c r="K501" s="4"/>
      <c r="L501" s="4"/>
      <c r="M501" s="4"/>
    </row>
    <row r="502" spans="1:13" x14ac:dyDescent="0.25">
      <c r="A502" s="9">
        <f>IF(C502=0,"",1+MAX(A$7:A501))</f>
        <v>332</v>
      </c>
      <c r="B502" s="42" t="s">
        <v>459</v>
      </c>
      <c r="C502" s="35">
        <v>6</v>
      </c>
      <c r="D502" s="29" t="s">
        <v>8</v>
      </c>
      <c r="E502" s="47">
        <v>0</v>
      </c>
      <c r="F502" s="35">
        <f t="shared" si="67"/>
        <v>6</v>
      </c>
      <c r="G502" s="12">
        <v>1117.86210048</v>
      </c>
      <c r="H502" s="11">
        <f t="shared" si="68"/>
        <v>6707.1726028800003</v>
      </c>
      <c r="I502" s="33"/>
      <c r="J502" s="4"/>
      <c r="K502" s="4"/>
      <c r="L502" s="4"/>
      <c r="M502" s="4"/>
    </row>
    <row r="503" spans="1:13" x14ac:dyDescent="0.25">
      <c r="A503" s="9">
        <f>IF(C503=0,"",1+MAX(A$7:A502))</f>
        <v>333</v>
      </c>
      <c r="B503" s="42" t="s">
        <v>460</v>
      </c>
      <c r="C503" s="35">
        <v>24</v>
      </c>
      <c r="D503" s="29" t="s">
        <v>8</v>
      </c>
      <c r="E503" s="47">
        <v>0</v>
      </c>
      <c r="F503" s="35">
        <f t="shared" si="67"/>
        <v>24</v>
      </c>
      <c r="G503" s="12">
        <v>1117.86210048</v>
      </c>
      <c r="H503" s="11">
        <f t="shared" si="68"/>
        <v>26828.690411520001</v>
      </c>
      <c r="I503" s="33"/>
      <c r="J503" s="4"/>
      <c r="K503" s="4"/>
      <c r="L503" s="4"/>
      <c r="M503" s="4"/>
    </row>
    <row r="504" spans="1:13" x14ac:dyDescent="0.25">
      <c r="A504" s="9">
        <f>IF(C504=0,"",1+MAX(A$7:A503))</f>
        <v>334</v>
      </c>
      <c r="B504" s="42" t="s">
        <v>461</v>
      </c>
      <c r="C504" s="35">
        <v>27</v>
      </c>
      <c r="D504" s="29" t="s">
        <v>8</v>
      </c>
      <c r="E504" s="47">
        <v>0</v>
      </c>
      <c r="F504" s="35">
        <f t="shared" si="67"/>
        <v>27</v>
      </c>
      <c r="G504" s="12">
        <v>1363.2464640000001</v>
      </c>
      <c r="H504" s="11">
        <f t="shared" si="68"/>
        <v>36807.654527999999</v>
      </c>
      <c r="I504" s="33"/>
      <c r="J504" s="4"/>
      <c r="K504" s="4"/>
      <c r="L504" s="4"/>
      <c r="M504" s="4"/>
    </row>
    <row r="505" spans="1:13" x14ac:dyDescent="0.25">
      <c r="A505" s="9">
        <f>IF(C505=0,"",1+MAX(A$7:A504))</f>
        <v>335</v>
      </c>
      <c r="B505" s="42" t="s">
        <v>462</v>
      </c>
      <c r="C505" s="35">
        <v>1</v>
      </c>
      <c r="D505" s="29" t="s">
        <v>8</v>
      </c>
      <c r="E505" s="47">
        <v>0</v>
      </c>
      <c r="F505" s="35">
        <f t="shared" si="67"/>
        <v>1</v>
      </c>
      <c r="G505" s="12">
        <v>1635.8957568000001</v>
      </c>
      <c r="H505" s="11">
        <f t="shared" si="68"/>
        <v>1635.8957568000001</v>
      </c>
      <c r="I505" s="33"/>
      <c r="J505" s="4"/>
      <c r="K505" s="4"/>
      <c r="L505" s="4"/>
      <c r="M505" s="4"/>
    </row>
    <row r="506" spans="1:13" x14ac:dyDescent="0.25">
      <c r="A506" s="9">
        <f>IF(C506=0,"",1+MAX(A$7:A505))</f>
        <v>336</v>
      </c>
      <c r="B506" s="42" t="s">
        <v>463</v>
      </c>
      <c r="C506" s="35">
        <v>2</v>
      </c>
      <c r="D506" s="29" t="s">
        <v>8</v>
      </c>
      <c r="E506" s="47">
        <v>0</v>
      </c>
      <c r="F506" s="35">
        <f t="shared" si="67"/>
        <v>2</v>
      </c>
      <c r="G506" s="12">
        <v>3680.7654528000003</v>
      </c>
      <c r="H506" s="11">
        <f t="shared" si="68"/>
        <v>7361.5309056000006</v>
      </c>
      <c r="I506" s="33"/>
      <c r="J506" s="4"/>
      <c r="K506" s="4"/>
      <c r="L506" s="4"/>
      <c r="M506" s="4"/>
    </row>
    <row r="507" spans="1:13" x14ac:dyDescent="0.25">
      <c r="A507" s="9">
        <f>IF(C507=0,"",1+MAX(A$7:A506))</f>
        <v>337</v>
      </c>
      <c r="B507" s="42" t="s">
        <v>464</v>
      </c>
      <c r="C507" s="35">
        <v>3</v>
      </c>
      <c r="D507" s="29" t="s">
        <v>8</v>
      </c>
      <c r="E507" s="47">
        <v>0</v>
      </c>
      <c r="F507" s="35">
        <f t="shared" si="67"/>
        <v>3</v>
      </c>
      <c r="G507" s="12">
        <v>3271.7915136000001</v>
      </c>
      <c r="H507" s="11">
        <f t="shared" si="68"/>
        <v>9815.3745407999995</v>
      </c>
      <c r="I507" s="33"/>
      <c r="J507" s="4"/>
      <c r="K507" s="4"/>
      <c r="L507" s="4"/>
      <c r="M507" s="4"/>
    </row>
    <row r="508" spans="1:13" x14ac:dyDescent="0.25">
      <c r="A508" s="9" t="str">
        <f>IF(C508=0,"",1+MAX(A$7:A507))</f>
        <v/>
      </c>
      <c r="B508" s="24" t="s">
        <v>466</v>
      </c>
      <c r="C508" s="35"/>
      <c r="D508" s="29"/>
      <c r="E508" s="47"/>
      <c r="F508" s="35"/>
      <c r="G508" s="15"/>
      <c r="H508" s="11"/>
      <c r="I508" s="33"/>
      <c r="J508" s="4"/>
      <c r="K508" s="4"/>
      <c r="L508" s="4"/>
      <c r="M508" s="4"/>
    </row>
    <row r="509" spans="1:13" x14ac:dyDescent="0.25">
      <c r="A509" s="9" t="str">
        <f>IF(C509=0,"",1+MAX(A$7:A508))</f>
        <v/>
      </c>
      <c r="B509" s="25" t="s">
        <v>452</v>
      </c>
      <c r="C509" s="35"/>
      <c r="D509" s="29"/>
      <c r="E509" s="47"/>
      <c r="F509" s="35"/>
      <c r="G509" s="15"/>
      <c r="H509" s="11"/>
      <c r="I509" s="33"/>
      <c r="J509" s="4"/>
      <c r="K509" s="4"/>
      <c r="L509" s="4"/>
      <c r="M509" s="4"/>
    </row>
    <row r="510" spans="1:13" x14ac:dyDescent="0.25">
      <c r="A510" s="9">
        <f>IF(C510=0,"",1+MAX(A$7:A509))</f>
        <v>338</v>
      </c>
      <c r="B510" s="42" t="s">
        <v>467</v>
      </c>
      <c r="C510" s="35">
        <v>7</v>
      </c>
      <c r="D510" s="29" t="s">
        <v>8</v>
      </c>
      <c r="E510" s="47">
        <v>0</v>
      </c>
      <c r="F510" s="35">
        <f t="shared" si="67"/>
        <v>7</v>
      </c>
      <c r="G510" s="12">
        <v>762.33878528000002</v>
      </c>
      <c r="H510" s="11">
        <f t="shared" si="68"/>
        <v>5336.3714969600005</v>
      </c>
      <c r="I510" s="33"/>
      <c r="J510" s="4"/>
      <c r="K510" s="4"/>
      <c r="L510" s="4"/>
      <c r="M510" s="4"/>
    </row>
    <row r="511" spans="1:13" x14ac:dyDescent="0.25">
      <c r="A511" s="9" t="str">
        <f>IF(C511=0,"",1+MAX(A$7:A510))</f>
        <v/>
      </c>
      <c r="B511" s="25" t="s">
        <v>454</v>
      </c>
      <c r="C511" s="35"/>
      <c r="D511" s="29"/>
      <c r="E511" s="47"/>
      <c r="F511" s="35"/>
      <c r="G511" s="15"/>
      <c r="H511" s="11"/>
      <c r="I511" s="33"/>
      <c r="J511" s="4"/>
      <c r="K511" s="4"/>
      <c r="L511" s="4"/>
      <c r="M511" s="4"/>
    </row>
    <row r="512" spans="1:13" x14ac:dyDescent="0.25">
      <c r="A512" s="9">
        <f>IF(C512=0,"",1+MAX(A$7:A511))</f>
        <v>339</v>
      </c>
      <c r="B512" s="42" t="s">
        <v>468</v>
      </c>
      <c r="C512" s="35">
        <v>32</v>
      </c>
      <c r="D512" s="29" t="s">
        <v>8</v>
      </c>
      <c r="E512" s="47">
        <v>0</v>
      </c>
      <c r="F512" s="35">
        <f t="shared" si="67"/>
        <v>32</v>
      </c>
      <c r="G512" s="12">
        <v>603.92547328000001</v>
      </c>
      <c r="H512" s="11">
        <f t="shared" si="68"/>
        <v>19325.61514496</v>
      </c>
      <c r="I512" s="33"/>
      <c r="J512" s="4"/>
      <c r="K512" s="4"/>
      <c r="L512" s="4"/>
      <c r="M512" s="4"/>
    </row>
    <row r="513" spans="1:13" x14ac:dyDescent="0.25">
      <c r="A513" s="9">
        <f>IF(C513=0,"",1+MAX(A$7:A512))</f>
        <v>340</v>
      </c>
      <c r="B513" s="42" t="s">
        <v>469</v>
      </c>
      <c r="C513" s="35">
        <v>2</v>
      </c>
      <c r="D513" s="29" t="s">
        <v>8</v>
      </c>
      <c r="E513" s="47">
        <v>0</v>
      </c>
      <c r="F513" s="35">
        <f t="shared" si="67"/>
        <v>2</v>
      </c>
      <c r="G513" s="12">
        <v>769.07977728000003</v>
      </c>
      <c r="H513" s="11">
        <f t="shared" si="68"/>
        <v>1538.1595545600001</v>
      </c>
      <c r="I513" s="33"/>
      <c r="J513" s="4"/>
      <c r="K513" s="4"/>
      <c r="L513" s="4"/>
      <c r="M513" s="4"/>
    </row>
    <row r="514" spans="1:13" x14ac:dyDescent="0.25">
      <c r="A514" s="9">
        <f>IF(C514=0,"",1+MAX(A$7:A513))</f>
        <v>341</v>
      </c>
      <c r="B514" s="42" t="s">
        <v>470</v>
      </c>
      <c r="C514" s="35">
        <v>6</v>
      </c>
      <c r="D514" s="29" t="s">
        <v>8</v>
      </c>
      <c r="E514" s="47">
        <v>0</v>
      </c>
      <c r="F514" s="35">
        <f t="shared" si="67"/>
        <v>6</v>
      </c>
      <c r="G514" s="12">
        <v>640.78184704</v>
      </c>
      <c r="H514" s="11">
        <f t="shared" si="68"/>
        <v>3844.69108224</v>
      </c>
      <c r="I514" s="33"/>
      <c r="J514" s="4"/>
      <c r="K514" s="4"/>
      <c r="L514" s="4"/>
      <c r="M514" s="4"/>
    </row>
    <row r="515" spans="1:13" x14ac:dyDescent="0.25">
      <c r="A515" s="9">
        <f>IF(C515=0,"",1+MAX(A$7:A514))</f>
        <v>342</v>
      </c>
      <c r="B515" s="42" t="s">
        <v>471</v>
      </c>
      <c r="C515" s="35">
        <v>33</v>
      </c>
      <c r="D515" s="29" t="s">
        <v>8</v>
      </c>
      <c r="E515" s="47">
        <v>0</v>
      </c>
      <c r="F515" s="35">
        <f t="shared" si="67"/>
        <v>33</v>
      </c>
      <c r="G515" s="12">
        <v>550.30088192000005</v>
      </c>
      <c r="H515" s="11">
        <f t="shared" si="68"/>
        <v>18159.929103360002</v>
      </c>
      <c r="I515" s="33"/>
      <c r="J515" s="4"/>
      <c r="K515" s="4"/>
      <c r="L515" s="4"/>
      <c r="M515" s="4"/>
    </row>
    <row r="516" spans="1:13" ht="15.75" x14ac:dyDescent="0.25">
      <c r="A516" s="138" t="s">
        <v>7</v>
      </c>
      <c r="B516" s="139"/>
      <c r="C516" s="139"/>
      <c r="D516" s="139"/>
      <c r="E516" s="139"/>
      <c r="F516" s="139"/>
      <c r="G516" s="139"/>
      <c r="H516" s="140"/>
      <c r="I516" s="141">
        <f>SUM(H494:H515)</f>
        <v>157973.37166335998</v>
      </c>
      <c r="J516" s="2"/>
      <c r="K516" s="2"/>
      <c r="L516" s="2"/>
      <c r="M516" s="2"/>
    </row>
    <row r="517" spans="1:13" x14ac:dyDescent="0.25">
      <c r="A517" s="6"/>
      <c r="B517" s="7"/>
      <c r="C517" s="22"/>
      <c r="D517" s="8"/>
      <c r="E517" s="8"/>
      <c r="F517" s="22"/>
      <c r="G517" s="8"/>
      <c r="H517" s="8"/>
      <c r="I517" s="10"/>
      <c r="J517" s="4"/>
      <c r="K517" s="4"/>
      <c r="L517" s="4"/>
      <c r="M517" s="4"/>
    </row>
    <row r="518" spans="1:13" ht="15.75" x14ac:dyDescent="0.25">
      <c r="A518" s="135" t="s">
        <v>34</v>
      </c>
      <c r="B518" s="136"/>
      <c r="C518" s="136"/>
      <c r="D518" s="136"/>
      <c r="E518" s="136"/>
      <c r="F518" s="136"/>
      <c r="G518" s="136"/>
      <c r="H518" s="136"/>
      <c r="I518" s="137"/>
      <c r="J518" s="2"/>
      <c r="K518" s="2"/>
      <c r="L518" s="2"/>
      <c r="M518" s="2"/>
    </row>
    <row r="519" spans="1:13" x14ac:dyDescent="0.25">
      <c r="A519" s="9" t="str">
        <f>IF(C519=0,"",1+MAX(A$7:A518))</f>
        <v/>
      </c>
      <c r="B519" s="24" t="s">
        <v>128</v>
      </c>
      <c r="C519" s="35"/>
      <c r="D519" s="29"/>
      <c r="E519" s="47"/>
      <c r="F519" s="35"/>
      <c r="G519" s="12"/>
      <c r="H519" s="11"/>
      <c r="I519" s="41"/>
      <c r="J519" s="4"/>
      <c r="K519" s="4"/>
      <c r="L519" s="4"/>
      <c r="M519" s="4"/>
    </row>
    <row r="520" spans="1:13" x14ac:dyDescent="0.25">
      <c r="A520" s="9" t="str">
        <f>IF(C520=0,"",1+MAX(A$7:A519))</f>
        <v/>
      </c>
      <c r="B520" s="25" t="s">
        <v>101</v>
      </c>
      <c r="C520" s="35"/>
      <c r="D520" s="29"/>
      <c r="E520" s="47"/>
      <c r="F520" s="35"/>
      <c r="G520" s="12"/>
      <c r="H520" s="11"/>
      <c r="I520" s="41"/>
      <c r="J520" s="4"/>
      <c r="K520" s="4"/>
      <c r="L520" s="4"/>
      <c r="M520" s="4"/>
    </row>
    <row r="521" spans="1:13" x14ac:dyDescent="0.25">
      <c r="A521" s="9">
        <f>IF(C521=0,"",1+MAX(A$7:A520))</f>
        <v>343</v>
      </c>
      <c r="B521" s="42" t="s">
        <v>128</v>
      </c>
      <c r="C521" s="35">
        <v>165.95</v>
      </c>
      <c r="D521" s="29" t="s">
        <v>102</v>
      </c>
      <c r="E521" s="47">
        <v>0</v>
      </c>
      <c r="F521" s="35">
        <f t="shared" ref="F521" si="69">(E521*C521)+C521</f>
        <v>165.95</v>
      </c>
      <c r="G521" s="12">
        <v>16.422303999999997</v>
      </c>
      <c r="H521" s="11">
        <f t="shared" ref="H521" si="70">(G521)*F521</f>
        <v>2725.2813487999993</v>
      </c>
      <c r="I521" s="41"/>
      <c r="J521" s="4"/>
      <c r="K521" s="4"/>
      <c r="L521" s="4"/>
      <c r="M521" s="4"/>
    </row>
    <row r="522" spans="1:13" x14ac:dyDescent="0.25">
      <c r="A522" s="9" t="str">
        <f>IF(C522=0,"",1+MAX(A$7:A521))</f>
        <v/>
      </c>
      <c r="B522" s="25" t="s">
        <v>103</v>
      </c>
      <c r="C522" s="35"/>
      <c r="D522" s="29"/>
      <c r="E522" s="47"/>
      <c r="F522" s="35"/>
      <c r="G522" s="15"/>
      <c r="H522" s="11"/>
      <c r="I522" s="41"/>
      <c r="J522" s="4"/>
      <c r="K522" s="4"/>
      <c r="L522" s="4"/>
      <c r="M522" s="4"/>
    </row>
    <row r="523" spans="1:13" x14ac:dyDescent="0.25">
      <c r="A523" s="9">
        <f>IF(C523=0,"",1+MAX(A$7:A522))</f>
        <v>344</v>
      </c>
      <c r="B523" s="42" t="s">
        <v>128</v>
      </c>
      <c r="C523" s="35">
        <v>198.61</v>
      </c>
      <c r="D523" s="29" t="s">
        <v>102</v>
      </c>
      <c r="E523" s="47">
        <v>0</v>
      </c>
      <c r="F523" s="35">
        <f t="shared" ref="F523" si="71">(E523*C523)+C523</f>
        <v>198.61</v>
      </c>
      <c r="G523" s="12">
        <v>16.422303999999997</v>
      </c>
      <c r="H523" s="11">
        <f t="shared" ref="H523" si="72">(G523)*F523</f>
        <v>3261.6337974399994</v>
      </c>
      <c r="I523" s="41"/>
      <c r="J523" s="4"/>
      <c r="K523" s="4"/>
      <c r="L523" s="4"/>
      <c r="M523" s="4"/>
    </row>
    <row r="524" spans="1:13" x14ac:dyDescent="0.25">
      <c r="A524" s="9" t="str">
        <f>IF(C524=0,"",1+MAX(A$7:A523))</f>
        <v/>
      </c>
      <c r="B524" s="24" t="s">
        <v>127</v>
      </c>
      <c r="C524" s="35"/>
      <c r="D524" s="29"/>
      <c r="E524" s="47"/>
      <c r="F524" s="35"/>
      <c r="G524" s="15"/>
      <c r="H524" s="11"/>
      <c r="I524" s="41"/>
      <c r="J524" s="4"/>
      <c r="K524" s="4"/>
      <c r="L524" s="4"/>
      <c r="M524" s="4"/>
    </row>
    <row r="525" spans="1:13" x14ac:dyDescent="0.25">
      <c r="A525" s="9">
        <f>IF(C525=0,"",1+MAX(A$7:A524))</f>
        <v>345</v>
      </c>
      <c r="B525" s="42" t="s">
        <v>170</v>
      </c>
      <c r="C525" s="35">
        <v>589</v>
      </c>
      <c r="D525" s="29" t="s">
        <v>102</v>
      </c>
      <c r="E525" s="47">
        <v>0</v>
      </c>
      <c r="F525" s="35">
        <f t="shared" ref="F525:F526" si="73">(E525*C525)+C525</f>
        <v>589</v>
      </c>
      <c r="G525" s="12">
        <v>16.816000000000003</v>
      </c>
      <c r="H525" s="11">
        <f t="shared" ref="H525:H526" si="74">(G525)*F525</f>
        <v>9904.6240000000016</v>
      </c>
      <c r="I525" s="41"/>
      <c r="J525" s="4"/>
      <c r="K525" s="4"/>
      <c r="L525" s="4"/>
      <c r="M525" s="4"/>
    </row>
    <row r="526" spans="1:13" x14ac:dyDescent="0.25">
      <c r="A526" s="9">
        <f>IF(C526=0,"",1+MAX(A$7:A525))</f>
        <v>346</v>
      </c>
      <c r="B526" s="42" t="s">
        <v>472</v>
      </c>
      <c r="C526" s="35">
        <v>243</v>
      </c>
      <c r="D526" s="29" t="s">
        <v>102</v>
      </c>
      <c r="E526" s="47">
        <v>0</v>
      </c>
      <c r="F526" s="35">
        <f t="shared" si="73"/>
        <v>243</v>
      </c>
      <c r="G526" s="12">
        <v>19.109760000000001</v>
      </c>
      <c r="H526" s="11">
        <f t="shared" si="74"/>
        <v>4643.6716800000004</v>
      </c>
      <c r="I526" s="41"/>
      <c r="J526" s="4"/>
      <c r="K526" s="4"/>
      <c r="L526" s="4"/>
      <c r="M526" s="4"/>
    </row>
    <row r="527" spans="1:13" ht="15.75" x14ac:dyDescent="0.25">
      <c r="A527" s="138" t="s">
        <v>7</v>
      </c>
      <c r="B527" s="139"/>
      <c r="C527" s="139"/>
      <c r="D527" s="139"/>
      <c r="E527" s="139"/>
      <c r="F527" s="139"/>
      <c r="G527" s="139"/>
      <c r="H527" s="140"/>
      <c r="I527" s="141">
        <f>SUM(H519:H526)</f>
        <v>20535.21082624</v>
      </c>
      <c r="J527" s="2"/>
      <c r="K527" s="2"/>
      <c r="L527" s="2"/>
      <c r="M527" s="2"/>
    </row>
    <row r="528" spans="1:13" x14ac:dyDescent="0.25">
      <c r="A528" s="6"/>
      <c r="B528" s="7"/>
      <c r="C528" s="22"/>
      <c r="D528" s="8"/>
      <c r="E528" s="8"/>
      <c r="F528" s="22"/>
      <c r="G528" s="8"/>
      <c r="H528" s="8"/>
      <c r="I528" s="10"/>
      <c r="J528" s="4"/>
      <c r="K528" s="4"/>
      <c r="L528" s="4"/>
      <c r="M528" s="4"/>
    </row>
    <row r="529" spans="1:13" ht="15.75" x14ac:dyDescent="0.25">
      <c r="A529" s="135" t="s">
        <v>32</v>
      </c>
      <c r="B529" s="136"/>
      <c r="C529" s="136"/>
      <c r="D529" s="136"/>
      <c r="E529" s="136"/>
      <c r="F529" s="136"/>
      <c r="G529" s="136"/>
      <c r="H529" s="136"/>
      <c r="I529" s="137"/>
      <c r="J529" s="2"/>
      <c r="K529" s="2"/>
      <c r="L529" s="2"/>
      <c r="M529" s="2"/>
    </row>
    <row r="530" spans="1:13" x14ac:dyDescent="0.25">
      <c r="A530" s="14" t="str">
        <f>IF(C530=0,"",1+MAX(A$7:A529))</f>
        <v/>
      </c>
      <c r="B530" s="24" t="s">
        <v>376</v>
      </c>
      <c r="C530" s="35"/>
      <c r="D530" s="29"/>
      <c r="E530" s="47"/>
      <c r="F530" s="35"/>
      <c r="G530" s="15"/>
      <c r="H530" s="20"/>
      <c r="I530" s="41"/>
      <c r="J530" s="4"/>
      <c r="K530" s="4"/>
      <c r="L530" s="4"/>
      <c r="M530" s="4"/>
    </row>
    <row r="531" spans="1:13" x14ac:dyDescent="0.25">
      <c r="A531" s="14" t="str">
        <f>IF(C531=0,"",1+MAX(A$7:A530))</f>
        <v/>
      </c>
      <c r="B531" s="25" t="s">
        <v>101</v>
      </c>
      <c r="C531" s="35"/>
      <c r="D531" s="29"/>
      <c r="E531" s="47"/>
      <c r="F531" s="35"/>
      <c r="G531" s="15"/>
      <c r="H531" s="20"/>
      <c r="I531" s="41"/>
      <c r="J531" s="4"/>
      <c r="K531" s="4"/>
      <c r="L531" s="4"/>
      <c r="M531" s="4"/>
    </row>
    <row r="532" spans="1:13" x14ac:dyDescent="0.25">
      <c r="A532" s="14">
        <f>IF(C532=0,"",1+MAX(A$7:A531))</f>
        <v>347</v>
      </c>
      <c r="B532" s="42" t="s">
        <v>473</v>
      </c>
      <c r="C532" s="35">
        <v>29.12</v>
      </c>
      <c r="D532" s="29" t="s">
        <v>107</v>
      </c>
      <c r="E532" s="47">
        <v>0</v>
      </c>
      <c r="F532" s="35">
        <f t="shared" ref="F532" si="75">(E532*C532)+C532</f>
        <v>29.12</v>
      </c>
      <c r="G532" s="12">
        <v>11.650928</v>
      </c>
      <c r="H532" s="11">
        <f t="shared" ref="H532" si="76">(G532)*F532</f>
        <v>339.27502336000003</v>
      </c>
      <c r="I532" s="41"/>
      <c r="J532" s="4"/>
      <c r="K532" s="4"/>
      <c r="L532" s="4"/>
      <c r="M532" s="4"/>
    </row>
    <row r="533" spans="1:13" x14ac:dyDescent="0.25">
      <c r="A533" s="14" t="str">
        <f>IF(C533=0,"",1+MAX(A$7:A532))</f>
        <v/>
      </c>
      <c r="B533" s="25" t="s">
        <v>103</v>
      </c>
      <c r="C533" s="35"/>
      <c r="D533" s="29"/>
      <c r="E533" s="47"/>
      <c r="F533" s="35"/>
      <c r="G533" s="12"/>
      <c r="H533" s="20"/>
      <c r="I533" s="41"/>
      <c r="J533" s="4"/>
      <c r="K533" s="4"/>
      <c r="L533" s="4"/>
      <c r="M533" s="4"/>
    </row>
    <row r="534" spans="1:13" x14ac:dyDescent="0.25">
      <c r="A534" s="14">
        <f>IF(C534=0,"",1+MAX(A$7:A533))</f>
        <v>348</v>
      </c>
      <c r="B534" s="42" t="s">
        <v>473</v>
      </c>
      <c r="C534" s="35">
        <v>34.22</v>
      </c>
      <c r="D534" s="29" t="s">
        <v>107</v>
      </c>
      <c r="E534" s="47">
        <v>0</v>
      </c>
      <c r="F534" s="35">
        <f t="shared" ref="F534:F535" si="77">(E534*C534)+C534</f>
        <v>34.22</v>
      </c>
      <c r="G534" s="12">
        <v>11.650928</v>
      </c>
      <c r="H534" s="11">
        <f t="shared" ref="H534:H535" si="78">(G534)*F534</f>
        <v>398.69475616</v>
      </c>
      <c r="I534" s="41"/>
      <c r="J534" s="4"/>
      <c r="K534" s="4"/>
      <c r="L534" s="4"/>
      <c r="M534" s="4"/>
    </row>
    <row r="535" spans="1:13" x14ac:dyDescent="0.25">
      <c r="A535" s="14">
        <f>IF(C535=0,"",1+MAX(A$7:A534))</f>
        <v>349</v>
      </c>
      <c r="B535" s="42" t="s">
        <v>474</v>
      </c>
      <c r="C535" s="35">
        <v>22.12</v>
      </c>
      <c r="D535" s="29" t="s">
        <v>107</v>
      </c>
      <c r="E535" s="47">
        <v>0</v>
      </c>
      <c r="F535" s="35">
        <f t="shared" si="77"/>
        <v>22.12</v>
      </c>
      <c r="G535" s="12">
        <v>11.650928</v>
      </c>
      <c r="H535" s="11">
        <f t="shared" si="78"/>
        <v>257.71852736</v>
      </c>
      <c r="I535" s="41"/>
      <c r="J535" s="4"/>
      <c r="K535" s="4"/>
      <c r="L535" s="4"/>
      <c r="M535" s="4"/>
    </row>
    <row r="536" spans="1:13" x14ac:dyDescent="0.25">
      <c r="A536" s="14" t="str">
        <f>IF(C536=0,"",1+MAX(A$7:A535))</f>
        <v/>
      </c>
      <c r="B536" s="24" t="s">
        <v>374</v>
      </c>
      <c r="C536" s="35"/>
      <c r="D536" s="29"/>
      <c r="E536" s="47"/>
      <c r="F536" s="35"/>
      <c r="G536" s="15"/>
      <c r="H536" s="20"/>
      <c r="I536" s="41"/>
      <c r="J536" s="4"/>
      <c r="K536" s="4"/>
      <c r="L536" s="4"/>
      <c r="M536" s="4"/>
    </row>
    <row r="537" spans="1:13" x14ac:dyDescent="0.25">
      <c r="A537" s="14" t="str">
        <f>IF(C537=0,"",1+MAX(A$7:A536))</f>
        <v/>
      </c>
      <c r="B537" s="25" t="s">
        <v>101</v>
      </c>
      <c r="C537" s="35"/>
      <c r="D537" s="29"/>
      <c r="E537" s="47"/>
      <c r="F537" s="35"/>
      <c r="G537" s="15"/>
      <c r="H537" s="20"/>
      <c r="I537" s="41"/>
      <c r="J537" s="4"/>
      <c r="K537" s="4"/>
      <c r="L537" s="4"/>
      <c r="M537" s="4"/>
    </row>
    <row r="538" spans="1:13" x14ac:dyDescent="0.25">
      <c r="A538" s="14">
        <f>IF(C538=0,"",1+MAX(A$7:A537))</f>
        <v>350</v>
      </c>
      <c r="B538" s="42" t="s">
        <v>475</v>
      </c>
      <c r="C538" s="35">
        <v>30.11</v>
      </c>
      <c r="D538" s="29" t="s">
        <v>107</v>
      </c>
      <c r="E538" s="47">
        <v>0</v>
      </c>
      <c r="F538" s="35">
        <f t="shared" ref="F538" si="79">(E538*C538)+C538</f>
        <v>30.11</v>
      </c>
      <c r="G538" s="12">
        <v>11.650928</v>
      </c>
      <c r="H538" s="11">
        <f t="shared" ref="H538" si="80">(G538)*F538</f>
        <v>350.80944208</v>
      </c>
      <c r="I538" s="41"/>
      <c r="J538" s="4"/>
      <c r="K538" s="4"/>
      <c r="L538" s="4"/>
      <c r="M538" s="4"/>
    </row>
    <row r="539" spans="1:13" x14ac:dyDescent="0.25">
      <c r="A539" s="14" t="str">
        <f>IF(C539=0,"",1+MAX(A$7:A538))</f>
        <v/>
      </c>
      <c r="B539" s="25" t="s">
        <v>103</v>
      </c>
      <c r="C539" s="35"/>
      <c r="D539" s="29"/>
      <c r="E539" s="47"/>
      <c r="F539" s="35"/>
      <c r="G539" s="12"/>
      <c r="H539" s="20"/>
      <c r="I539" s="41"/>
      <c r="J539" s="4"/>
      <c r="K539" s="4"/>
      <c r="L539" s="4"/>
      <c r="M539" s="4"/>
    </row>
    <row r="540" spans="1:13" x14ac:dyDescent="0.25">
      <c r="A540" s="14">
        <f>IF(C540=0,"",1+MAX(A$7:A539))</f>
        <v>351</v>
      </c>
      <c r="B540" s="42" t="s">
        <v>475</v>
      </c>
      <c r="C540" s="35">
        <v>48.31</v>
      </c>
      <c r="D540" s="29" t="s">
        <v>107</v>
      </c>
      <c r="E540" s="47">
        <v>0</v>
      </c>
      <c r="F540" s="35">
        <f t="shared" ref="F540" si="81">(E540*C540)+C540</f>
        <v>48.31</v>
      </c>
      <c r="G540" s="12">
        <v>11.650928</v>
      </c>
      <c r="H540" s="11">
        <f t="shared" ref="H540" si="82">(G540)*F540</f>
        <v>562.85633168000004</v>
      </c>
      <c r="I540" s="41"/>
      <c r="J540" s="4"/>
      <c r="K540" s="4"/>
      <c r="L540" s="4"/>
      <c r="M540" s="4"/>
    </row>
    <row r="541" spans="1:13" ht="15.75" x14ac:dyDescent="0.25">
      <c r="A541" s="138" t="s">
        <v>7</v>
      </c>
      <c r="B541" s="139"/>
      <c r="C541" s="139"/>
      <c r="D541" s="139"/>
      <c r="E541" s="139"/>
      <c r="F541" s="139"/>
      <c r="G541" s="139"/>
      <c r="H541" s="140"/>
      <c r="I541" s="142">
        <f>SUM(H530:H540)</f>
        <v>1909.3540806400001</v>
      </c>
      <c r="J541" s="2"/>
      <c r="K541" s="2"/>
      <c r="L541" s="2"/>
      <c r="M541" s="2"/>
    </row>
    <row r="542" spans="1:13" x14ac:dyDescent="0.25">
      <c r="A542" s="6"/>
      <c r="B542" s="7"/>
      <c r="C542" s="22"/>
      <c r="D542" s="8"/>
      <c r="E542" s="8"/>
      <c r="F542" s="22"/>
      <c r="G542" s="8"/>
      <c r="H542" s="8"/>
      <c r="I542" s="10"/>
      <c r="J542" s="4"/>
      <c r="K542" s="4"/>
      <c r="L542" s="4"/>
      <c r="M542" s="4"/>
    </row>
    <row r="543" spans="1:13" ht="15.75" x14ac:dyDescent="0.25">
      <c r="A543" s="135" t="s">
        <v>478</v>
      </c>
      <c r="B543" s="136"/>
      <c r="C543" s="136"/>
      <c r="D543" s="136"/>
      <c r="E543" s="136"/>
      <c r="F543" s="136"/>
      <c r="G543" s="136"/>
      <c r="H543" s="136"/>
      <c r="I543" s="137"/>
      <c r="J543" s="2"/>
      <c r="K543" s="2"/>
      <c r="L543" s="2"/>
      <c r="M543" s="2"/>
    </row>
    <row r="544" spans="1:13" x14ac:dyDescent="0.25">
      <c r="A544" s="9" t="str">
        <f>IF(C544=0,"",1+MAX(A$7:A543))</f>
        <v/>
      </c>
      <c r="B544" s="24" t="s">
        <v>376</v>
      </c>
      <c r="C544" s="35"/>
      <c r="D544" s="29"/>
      <c r="E544" s="47"/>
      <c r="F544" s="35"/>
      <c r="G544" s="12"/>
      <c r="H544" s="11"/>
      <c r="I544" s="40"/>
      <c r="J544" s="4"/>
      <c r="K544" s="4"/>
      <c r="L544" s="4"/>
      <c r="M544" s="4"/>
    </row>
    <row r="545" spans="1:13" x14ac:dyDescent="0.25">
      <c r="A545" s="9" t="str">
        <f>IF(C545=0,"",1+MAX(A$7:A544))</f>
        <v/>
      </c>
      <c r="B545" s="25" t="s">
        <v>101</v>
      </c>
      <c r="C545" s="35"/>
      <c r="D545" s="29"/>
      <c r="E545" s="47"/>
      <c r="F545" s="35"/>
      <c r="G545" s="12"/>
      <c r="H545" s="11"/>
      <c r="I545" s="40"/>
      <c r="J545" s="4"/>
      <c r="K545" s="4"/>
      <c r="L545" s="4"/>
      <c r="M545" s="4"/>
    </row>
    <row r="546" spans="1:13" x14ac:dyDescent="0.25">
      <c r="A546" s="9">
        <f>IF(C546=0,"",1+MAX(A$7:A545))</f>
        <v>352</v>
      </c>
      <c r="B546" s="42" t="s">
        <v>171</v>
      </c>
      <c r="C546" s="35">
        <v>29.12</v>
      </c>
      <c r="D546" s="29" t="s">
        <v>107</v>
      </c>
      <c r="E546" s="47">
        <v>0</v>
      </c>
      <c r="F546" s="35">
        <f t="shared" ref="F546" si="83">(E546*C546)+C546</f>
        <v>29.12</v>
      </c>
      <c r="G546" s="12">
        <v>151.487888</v>
      </c>
      <c r="H546" s="11">
        <f t="shared" ref="H546" si="84">(G546)*F546</f>
        <v>4411.3272985599997</v>
      </c>
      <c r="I546" s="40"/>
      <c r="J546" s="4"/>
      <c r="K546" s="4"/>
      <c r="L546" s="4"/>
      <c r="M546" s="4"/>
    </row>
    <row r="547" spans="1:13" x14ac:dyDescent="0.25">
      <c r="A547" s="9" t="str">
        <f>IF(C547=0,"",1+MAX(A$7:A546))</f>
        <v/>
      </c>
      <c r="B547" s="25" t="s">
        <v>103</v>
      </c>
      <c r="C547" s="35"/>
      <c r="D547" s="29"/>
      <c r="E547" s="47"/>
      <c r="F547" s="35"/>
      <c r="G547" s="15"/>
      <c r="H547" s="11"/>
      <c r="I547" s="40"/>
      <c r="J547" s="4"/>
      <c r="K547" s="4"/>
      <c r="L547" s="4"/>
      <c r="M547" s="4"/>
    </row>
    <row r="548" spans="1:13" x14ac:dyDescent="0.25">
      <c r="A548" s="9">
        <f>IF(C548=0,"",1+MAX(A$7:A547))</f>
        <v>353</v>
      </c>
      <c r="B548" s="42" t="s">
        <v>171</v>
      </c>
      <c r="C548" s="35">
        <v>34.22</v>
      </c>
      <c r="D548" s="29" t="s">
        <v>107</v>
      </c>
      <c r="E548" s="47">
        <v>0</v>
      </c>
      <c r="F548" s="35">
        <f t="shared" ref="F548:F559" si="85">(E548*C548)+C548</f>
        <v>34.22</v>
      </c>
      <c r="G548" s="12">
        <v>151.487888</v>
      </c>
      <c r="H548" s="11">
        <f t="shared" ref="H548:H559" si="86">(G548)*F548</f>
        <v>5183.9155273599999</v>
      </c>
      <c r="I548" s="40"/>
      <c r="J548" s="4"/>
      <c r="K548" s="4"/>
      <c r="L548" s="4"/>
      <c r="M548" s="4"/>
    </row>
    <row r="549" spans="1:13" x14ac:dyDescent="0.25">
      <c r="A549" s="9">
        <f>IF(C549=0,"",1+MAX(A$7:A548))</f>
        <v>354</v>
      </c>
      <c r="B549" s="42" t="s">
        <v>476</v>
      </c>
      <c r="C549" s="35">
        <v>22.12</v>
      </c>
      <c r="D549" s="29" t="s">
        <v>107</v>
      </c>
      <c r="E549" s="47">
        <v>0</v>
      </c>
      <c r="F549" s="35">
        <f t="shared" si="85"/>
        <v>22.12</v>
      </c>
      <c r="G549" s="12">
        <v>151.487888</v>
      </c>
      <c r="H549" s="11">
        <f t="shared" si="86"/>
        <v>3350.9120825600003</v>
      </c>
      <c r="I549" s="40"/>
      <c r="J549" s="4"/>
      <c r="K549" s="4"/>
      <c r="L549" s="4"/>
      <c r="M549" s="4"/>
    </row>
    <row r="550" spans="1:13" x14ac:dyDescent="0.25">
      <c r="A550" s="9" t="str">
        <f>IF(C550=0,"",1+MAX(A$7:A549))</f>
        <v/>
      </c>
      <c r="B550" s="24" t="s">
        <v>130</v>
      </c>
      <c r="C550" s="35"/>
      <c r="D550" s="29"/>
      <c r="E550" s="47"/>
      <c r="F550" s="35"/>
      <c r="G550" s="15"/>
      <c r="H550" s="11"/>
      <c r="I550" s="40"/>
      <c r="J550" s="4"/>
      <c r="K550" s="4"/>
      <c r="L550" s="4"/>
      <c r="M550" s="4"/>
    </row>
    <row r="551" spans="1:13" x14ac:dyDescent="0.25">
      <c r="A551" s="9" t="str">
        <f>IF(C551=0,"",1+MAX(A$7:A550))</f>
        <v/>
      </c>
      <c r="B551" s="25" t="s">
        <v>101</v>
      </c>
      <c r="C551" s="35"/>
      <c r="D551" s="29"/>
      <c r="E551" s="47"/>
      <c r="F551" s="35"/>
      <c r="G551" s="15"/>
      <c r="H551" s="11"/>
      <c r="I551" s="40"/>
      <c r="J551" s="4"/>
      <c r="K551" s="4"/>
      <c r="L551" s="4"/>
      <c r="M551" s="4"/>
    </row>
    <row r="552" spans="1:13" x14ac:dyDescent="0.25">
      <c r="A552" s="9">
        <f>IF(C552=0,"",1+MAX(A$7:A551))</f>
        <v>355</v>
      </c>
      <c r="B552" s="42" t="s">
        <v>172</v>
      </c>
      <c r="C552" s="35">
        <v>47.53</v>
      </c>
      <c r="D552" s="29" t="s">
        <v>102</v>
      </c>
      <c r="E552" s="47">
        <v>0</v>
      </c>
      <c r="F552" s="35">
        <f t="shared" si="85"/>
        <v>47.53</v>
      </c>
      <c r="G552" s="12">
        <v>64.877087999999986</v>
      </c>
      <c r="H552" s="11">
        <f t="shared" si="86"/>
        <v>3083.6079926399993</v>
      </c>
      <c r="I552" s="40"/>
      <c r="J552" s="4"/>
      <c r="K552" s="4"/>
      <c r="L552" s="4"/>
      <c r="M552" s="4"/>
    </row>
    <row r="553" spans="1:13" x14ac:dyDescent="0.25">
      <c r="A553" s="9" t="str">
        <f>IF(C553=0,"",1+MAX(A$7:A552))</f>
        <v/>
      </c>
      <c r="B553" s="25" t="s">
        <v>103</v>
      </c>
      <c r="C553" s="35"/>
      <c r="D553" s="29"/>
      <c r="E553" s="47"/>
      <c r="F553" s="35"/>
      <c r="G553" s="15"/>
      <c r="H553" s="11"/>
      <c r="I553" s="40"/>
      <c r="J553" s="4"/>
      <c r="K553" s="4"/>
      <c r="L553" s="4"/>
      <c r="M553" s="4"/>
    </row>
    <row r="554" spans="1:13" x14ac:dyDescent="0.25">
      <c r="A554" s="9">
        <f>IF(C554=0,"",1+MAX(A$7:A553))</f>
        <v>356</v>
      </c>
      <c r="B554" s="42" t="s">
        <v>172</v>
      </c>
      <c r="C554" s="35">
        <v>42.33</v>
      </c>
      <c r="D554" s="29" t="s">
        <v>102</v>
      </c>
      <c r="E554" s="47">
        <v>0</v>
      </c>
      <c r="F554" s="35">
        <f t="shared" si="85"/>
        <v>42.33</v>
      </c>
      <c r="G554" s="12">
        <v>64.877087999999986</v>
      </c>
      <c r="H554" s="11">
        <f t="shared" si="86"/>
        <v>2746.2471350399992</v>
      </c>
      <c r="I554" s="40"/>
      <c r="J554" s="4"/>
      <c r="K554" s="4"/>
      <c r="L554" s="4"/>
      <c r="M554" s="4"/>
    </row>
    <row r="555" spans="1:13" x14ac:dyDescent="0.25">
      <c r="A555" s="9" t="str">
        <f>IF(C555=0,"",1+MAX(A$7:A554))</f>
        <v/>
      </c>
      <c r="B555" s="24" t="s">
        <v>374</v>
      </c>
      <c r="C555" s="35"/>
      <c r="D555" s="29"/>
      <c r="E555" s="47"/>
      <c r="F555" s="35"/>
      <c r="G555" s="15"/>
      <c r="H555" s="11"/>
      <c r="I555" s="40"/>
      <c r="J555" s="4"/>
      <c r="K555" s="4"/>
      <c r="L555" s="4"/>
      <c r="M555" s="4"/>
    </row>
    <row r="556" spans="1:13" x14ac:dyDescent="0.25">
      <c r="A556" s="9" t="str">
        <f>IF(C556=0,"",1+MAX(A$7:A555))</f>
        <v/>
      </c>
      <c r="B556" s="25" t="s">
        <v>101</v>
      </c>
      <c r="C556" s="35"/>
      <c r="D556" s="29"/>
      <c r="E556" s="47"/>
      <c r="F556" s="35"/>
      <c r="G556" s="15"/>
      <c r="H556" s="11"/>
      <c r="I556" s="40"/>
      <c r="J556" s="4"/>
      <c r="K556" s="4"/>
      <c r="L556" s="4"/>
      <c r="M556" s="4"/>
    </row>
    <row r="557" spans="1:13" x14ac:dyDescent="0.25">
      <c r="A557" s="9">
        <f>IF(C557=0,"",1+MAX(A$7:A556))</f>
        <v>357</v>
      </c>
      <c r="B557" s="42" t="s">
        <v>477</v>
      </c>
      <c r="C557" s="35">
        <v>30.11</v>
      </c>
      <c r="D557" s="29" t="s">
        <v>107</v>
      </c>
      <c r="E557" s="47">
        <v>0</v>
      </c>
      <c r="F557" s="35">
        <f t="shared" si="85"/>
        <v>30.11</v>
      </c>
      <c r="G557" s="12">
        <v>151.487888</v>
      </c>
      <c r="H557" s="11">
        <f t="shared" si="86"/>
        <v>4561.3003076799996</v>
      </c>
      <c r="I557" s="40"/>
      <c r="J557" s="4"/>
      <c r="K557" s="4"/>
      <c r="L557" s="4"/>
      <c r="M557" s="4"/>
    </row>
    <row r="558" spans="1:13" x14ac:dyDescent="0.25">
      <c r="A558" s="9" t="str">
        <f>IF(C558=0,"",1+MAX(A$7:A557))</f>
        <v/>
      </c>
      <c r="B558" s="25" t="s">
        <v>103</v>
      </c>
      <c r="C558" s="35"/>
      <c r="D558" s="29"/>
      <c r="E558" s="47"/>
      <c r="F558" s="35"/>
      <c r="G558" s="12"/>
      <c r="H558" s="11"/>
      <c r="I558" s="40"/>
      <c r="J558" s="4"/>
      <c r="K558" s="4"/>
      <c r="L558" s="4"/>
      <c r="M558" s="4"/>
    </row>
    <row r="559" spans="1:13" x14ac:dyDescent="0.25">
      <c r="A559" s="9">
        <f>IF(C559=0,"",1+MAX(A$7:A558))</f>
        <v>358</v>
      </c>
      <c r="B559" s="42" t="s">
        <v>477</v>
      </c>
      <c r="C559" s="35">
        <v>48.31</v>
      </c>
      <c r="D559" s="29" t="s">
        <v>107</v>
      </c>
      <c r="E559" s="47">
        <v>0</v>
      </c>
      <c r="F559" s="35">
        <f t="shared" si="85"/>
        <v>48.31</v>
      </c>
      <c r="G559" s="12">
        <v>151.487888</v>
      </c>
      <c r="H559" s="11">
        <f t="shared" si="86"/>
        <v>7318.3798692800001</v>
      </c>
      <c r="I559" s="40"/>
      <c r="J559" s="4"/>
      <c r="K559" s="4"/>
      <c r="L559" s="4"/>
      <c r="M559" s="4"/>
    </row>
    <row r="560" spans="1:13" ht="15.75" x14ac:dyDescent="0.25">
      <c r="A560" s="138" t="s">
        <v>7</v>
      </c>
      <c r="B560" s="139"/>
      <c r="C560" s="139"/>
      <c r="D560" s="139"/>
      <c r="E560" s="139"/>
      <c r="F560" s="139"/>
      <c r="G560" s="139"/>
      <c r="H560" s="140"/>
      <c r="I560" s="141">
        <f>SUM(H544:H559)</f>
        <v>30655.69021312</v>
      </c>
      <c r="J560" s="2"/>
      <c r="K560" s="2"/>
      <c r="L560" s="2"/>
      <c r="M560" s="2"/>
    </row>
    <row r="561" spans="1:13" x14ac:dyDescent="0.25">
      <c r="A561" s="6"/>
      <c r="B561" s="7"/>
      <c r="C561" s="22"/>
      <c r="D561" s="8"/>
      <c r="E561" s="8"/>
      <c r="F561" s="22"/>
      <c r="G561" s="8"/>
      <c r="H561" s="8"/>
      <c r="I561" s="10"/>
      <c r="J561" s="4"/>
      <c r="K561" s="4"/>
      <c r="L561" s="4"/>
      <c r="M561" s="4"/>
    </row>
    <row r="562" spans="1:13" ht="15.75" x14ac:dyDescent="0.25">
      <c r="A562" s="135" t="s">
        <v>129</v>
      </c>
      <c r="B562" s="136"/>
      <c r="C562" s="136"/>
      <c r="D562" s="136"/>
      <c r="E562" s="136"/>
      <c r="F562" s="136"/>
      <c r="G562" s="136"/>
      <c r="H562" s="136"/>
      <c r="I562" s="137"/>
      <c r="J562" s="2"/>
      <c r="K562" s="2"/>
      <c r="L562" s="2"/>
      <c r="M562" s="2"/>
    </row>
    <row r="563" spans="1:13" x14ac:dyDescent="0.25">
      <c r="A563" s="9" t="str">
        <f>IF(C563=0,"",1+MAX(A$7:A562))</f>
        <v/>
      </c>
      <c r="B563" s="24" t="s">
        <v>144</v>
      </c>
      <c r="C563" s="35"/>
      <c r="D563" s="29"/>
      <c r="E563" s="47"/>
      <c r="F563" s="35"/>
      <c r="G563" s="15"/>
      <c r="H563" s="20"/>
      <c r="I563" s="41"/>
      <c r="J563" s="4"/>
      <c r="K563" s="4"/>
      <c r="L563" s="4"/>
      <c r="M563" s="4"/>
    </row>
    <row r="564" spans="1:13" x14ac:dyDescent="0.25">
      <c r="A564" s="9" t="str">
        <f>IF(C564=0,"",1+MAX(A$7:A563))</f>
        <v/>
      </c>
      <c r="B564" s="25" t="s">
        <v>181</v>
      </c>
      <c r="C564" s="35"/>
      <c r="D564" s="29"/>
      <c r="E564" s="47"/>
      <c r="F564" s="35"/>
      <c r="G564" s="15"/>
      <c r="H564" s="20"/>
      <c r="I564" s="41"/>
      <c r="J564" s="4"/>
      <c r="K564" s="4"/>
      <c r="L564" s="4"/>
      <c r="M564" s="4"/>
    </row>
    <row r="565" spans="1:13" x14ac:dyDescent="0.25">
      <c r="A565" s="9">
        <f>IF(C565=0,"",1+MAX(A$7:A564))</f>
        <v>359</v>
      </c>
      <c r="B565" s="42" t="s">
        <v>479</v>
      </c>
      <c r="C565" s="35">
        <v>333.6</v>
      </c>
      <c r="D565" s="29" t="s">
        <v>107</v>
      </c>
      <c r="E565" s="47">
        <v>0</v>
      </c>
      <c r="F565" s="35">
        <f t="shared" ref="F565:F576" si="87">(E565*C565)+C565</f>
        <v>333.6</v>
      </c>
      <c r="G565" s="12">
        <v>54.579024000000004</v>
      </c>
      <c r="H565" s="20">
        <f t="shared" ref="H565:H576" si="88">(G565)*F565</f>
        <v>18207.562406400004</v>
      </c>
      <c r="I565" s="41"/>
      <c r="J565" s="4"/>
      <c r="K565" s="4"/>
      <c r="L565" s="4"/>
      <c r="M565" s="4"/>
    </row>
    <row r="566" spans="1:13" x14ac:dyDescent="0.25">
      <c r="A566" s="9">
        <f>IF(C566=0,"",1+MAX(A$7:A565))</f>
        <v>360</v>
      </c>
      <c r="B566" s="42" t="s">
        <v>480</v>
      </c>
      <c r="C566" s="35">
        <v>106.06</v>
      </c>
      <c r="D566" s="29" t="s">
        <v>102</v>
      </c>
      <c r="E566" s="96">
        <v>0</v>
      </c>
      <c r="F566" s="31">
        <f t="shared" si="87"/>
        <v>106.06</v>
      </c>
      <c r="G566" s="12">
        <v>4.9315456000000006</v>
      </c>
      <c r="H566" s="11">
        <f t="shared" si="88"/>
        <v>523.03972633600006</v>
      </c>
      <c r="I566" s="41"/>
      <c r="J566" s="4"/>
      <c r="K566" s="4"/>
      <c r="L566" s="4"/>
      <c r="M566" s="4"/>
    </row>
    <row r="567" spans="1:13" x14ac:dyDescent="0.25">
      <c r="A567" s="9" t="str">
        <f>IF(C567=0,"",1+MAX(A$7:A566))</f>
        <v/>
      </c>
      <c r="B567" s="24" t="s">
        <v>481</v>
      </c>
      <c r="C567" s="35"/>
      <c r="D567" s="29"/>
      <c r="E567" s="47"/>
      <c r="F567" s="35"/>
      <c r="G567" s="15"/>
      <c r="H567" s="11"/>
      <c r="I567" s="41"/>
      <c r="J567" s="4"/>
      <c r="K567" s="4"/>
      <c r="L567" s="4"/>
      <c r="M567" s="4"/>
    </row>
    <row r="568" spans="1:13" x14ac:dyDescent="0.25">
      <c r="A568" s="9" t="str">
        <f>IF(C568=0,"",1+MAX(A$7:A567))</f>
        <v/>
      </c>
      <c r="B568" s="25" t="s">
        <v>101</v>
      </c>
      <c r="C568" s="35"/>
      <c r="D568" s="29"/>
      <c r="E568" s="47"/>
      <c r="F568" s="35"/>
      <c r="G568" s="15"/>
      <c r="H568" s="11"/>
      <c r="I568" s="41"/>
      <c r="J568" s="4"/>
      <c r="K568" s="4"/>
      <c r="L568" s="4"/>
      <c r="M568" s="4"/>
    </row>
    <row r="569" spans="1:13" x14ac:dyDescent="0.25">
      <c r="A569" s="9">
        <f>IF(C569=0,"",1+MAX(A$7:A568))</f>
        <v>361</v>
      </c>
      <c r="B569" s="42" t="s">
        <v>16</v>
      </c>
      <c r="C569" s="35">
        <v>163.30000000000001</v>
      </c>
      <c r="D569" s="29" t="s">
        <v>107</v>
      </c>
      <c r="E569" s="47">
        <v>0</v>
      </c>
      <c r="F569" s="35">
        <f t="shared" si="87"/>
        <v>163.30000000000001</v>
      </c>
      <c r="G569" s="12">
        <v>78.328496000000001</v>
      </c>
      <c r="H569" s="11">
        <f t="shared" si="88"/>
        <v>12791.043396800002</v>
      </c>
      <c r="I569" s="41"/>
      <c r="J569" s="4"/>
      <c r="K569" s="4"/>
      <c r="L569" s="4"/>
      <c r="M569" s="4"/>
    </row>
    <row r="570" spans="1:13" x14ac:dyDescent="0.25">
      <c r="A570" s="9" t="str">
        <f>IF(C570=0,"",1+MAX(A$7:A569))</f>
        <v/>
      </c>
      <c r="B570" s="25" t="s">
        <v>103</v>
      </c>
      <c r="C570" s="35"/>
      <c r="D570" s="29"/>
      <c r="E570" s="47"/>
      <c r="F570" s="35"/>
      <c r="G570" s="15"/>
      <c r="H570" s="11"/>
      <c r="I570" s="41"/>
      <c r="J570" s="4"/>
      <c r="K570" s="4"/>
      <c r="L570" s="4"/>
      <c r="M570" s="4"/>
    </row>
    <row r="571" spans="1:13" x14ac:dyDescent="0.25">
      <c r="A571" s="9">
        <f>IF(C571=0,"",1+MAX(A$7:A570))</f>
        <v>362</v>
      </c>
      <c r="B571" s="42" t="s">
        <v>16</v>
      </c>
      <c r="C571" s="35">
        <v>92.2</v>
      </c>
      <c r="D571" s="29" t="s">
        <v>107</v>
      </c>
      <c r="E571" s="47">
        <v>0</v>
      </c>
      <c r="F571" s="35">
        <f t="shared" si="87"/>
        <v>92.2</v>
      </c>
      <c r="G571" s="12">
        <v>78.328496000000001</v>
      </c>
      <c r="H571" s="11">
        <f t="shared" si="88"/>
        <v>7221.8873312000005</v>
      </c>
      <c r="I571" s="41"/>
      <c r="J571" s="4"/>
      <c r="K571" s="4"/>
      <c r="L571" s="4"/>
      <c r="M571" s="4"/>
    </row>
    <row r="572" spans="1:13" x14ac:dyDescent="0.25">
      <c r="A572" s="9" t="str">
        <f>IF(C572=0,"",1+MAX(A$7:A571))</f>
        <v/>
      </c>
      <c r="B572" s="24" t="s">
        <v>482</v>
      </c>
      <c r="C572" s="35"/>
      <c r="D572" s="29"/>
      <c r="E572" s="47"/>
      <c r="F572" s="35"/>
      <c r="G572" s="15"/>
      <c r="H572" s="11"/>
      <c r="I572" s="41"/>
      <c r="J572" s="4"/>
      <c r="K572" s="4"/>
      <c r="L572" s="4"/>
      <c r="M572" s="4"/>
    </row>
    <row r="573" spans="1:13" x14ac:dyDescent="0.25">
      <c r="A573" s="9" t="str">
        <f>IF(C573=0,"",1+MAX(A$7:A572))</f>
        <v/>
      </c>
      <c r="B573" s="25" t="s">
        <v>101</v>
      </c>
      <c r="C573" s="35"/>
      <c r="D573" s="29"/>
      <c r="E573" s="47"/>
      <c r="F573" s="35"/>
      <c r="G573" s="15"/>
      <c r="H573" s="11"/>
      <c r="I573" s="41"/>
      <c r="J573" s="4"/>
      <c r="K573" s="4"/>
      <c r="L573" s="4"/>
      <c r="M573" s="4"/>
    </row>
    <row r="574" spans="1:13" x14ac:dyDescent="0.25">
      <c r="A574" s="9">
        <f>IF(C574=0,"",1+MAX(A$7:A573))</f>
        <v>363</v>
      </c>
      <c r="B574" s="42" t="s">
        <v>483</v>
      </c>
      <c r="C574" s="35">
        <v>54.55</v>
      </c>
      <c r="D574" s="29" t="s">
        <v>107</v>
      </c>
      <c r="E574" s="47">
        <v>0</v>
      </c>
      <c r="F574" s="35">
        <f t="shared" si="87"/>
        <v>54.55</v>
      </c>
      <c r="G574" s="12">
        <v>41.469040000000007</v>
      </c>
      <c r="H574" s="11">
        <f t="shared" si="88"/>
        <v>2262.1361320000001</v>
      </c>
      <c r="I574" s="41"/>
      <c r="J574" s="4"/>
      <c r="K574" s="4"/>
      <c r="L574" s="4"/>
      <c r="M574" s="4"/>
    </row>
    <row r="575" spans="1:13" x14ac:dyDescent="0.25">
      <c r="A575" s="9" t="str">
        <f>IF(C575=0,"",1+MAX(A$7:A574))</f>
        <v/>
      </c>
      <c r="B575" s="25" t="s">
        <v>103</v>
      </c>
      <c r="C575" s="35"/>
      <c r="D575" s="29"/>
      <c r="E575" s="47"/>
      <c r="F575" s="35"/>
      <c r="G575" s="15"/>
      <c r="H575" s="11"/>
      <c r="I575" s="41"/>
      <c r="J575" s="4"/>
      <c r="K575" s="4"/>
      <c r="L575" s="4"/>
      <c r="M575" s="4"/>
    </row>
    <row r="576" spans="1:13" x14ac:dyDescent="0.25">
      <c r="A576" s="9">
        <f>IF(C576=0,"",1+MAX(A$7:A575))</f>
        <v>364</v>
      </c>
      <c r="B576" s="42" t="s">
        <v>483</v>
      </c>
      <c r="C576" s="35">
        <v>135.77000000000001</v>
      </c>
      <c r="D576" s="29" t="s">
        <v>107</v>
      </c>
      <c r="E576" s="47">
        <v>0</v>
      </c>
      <c r="F576" s="35">
        <f t="shared" si="87"/>
        <v>135.77000000000001</v>
      </c>
      <c r="G576" s="12">
        <v>41.469040000000007</v>
      </c>
      <c r="H576" s="11">
        <f t="shared" si="88"/>
        <v>5630.2515608000012</v>
      </c>
      <c r="I576" s="41"/>
      <c r="J576" s="4"/>
      <c r="K576" s="4"/>
      <c r="L576" s="4"/>
      <c r="M576" s="4"/>
    </row>
    <row r="577" spans="1:13" ht="15.75" x14ac:dyDescent="0.25">
      <c r="A577" s="138" t="s">
        <v>7</v>
      </c>
      <c r="B577" s="139"/>
      <c r="C577" s="139"/>
      <c r="D577" s="139"/>
      <c r="E577" s="139"/>
      <c r="F577" s="139"/>
      <c r="G577" s="139"/>
      <c r="H577" s="140"/>
      <c r="I577" s="141">
        <f>SUM(H563:H576)</f>
        <v>46635.920553536009</v>
      </c>
      <c r="J577" s="2"/>
      <c r="K577" s="2"/>
      <c r="L577" s="2"/>
      <c r="M577" s="2"/>
    </row>
    <row r="578" spans="1:13" x14ac:dyDescent="0.25">
      <c r="A578" s="6"/>
      <c r="B578" s="7"/>
      <c r="C578" s="22"/>
      <c r="D578" s="8"/>
      <c r="E578" s="8"/>
      <c r="F578" s="22"/>
      <c r="G578" s="8"/>
      <c r="H578" s="8"/>
      <c r="I578" s="10"/>
      <c r="J578" s="4"/>
      <c r="K578" s="4"/>
      <c r="L578" s="4"/>
      <c r="M578" s="4"/>
    </row>
    <row r="579" spans="1:13" ht="15.75" x14ac:dyDescent="0.25">
      <c r="A579" s="135" t="s">
        <v>29</v>
      </c>
      <c r="B579" s="136"/>
      <c r="C579" s="136"/>
      <c r="D579" s="136"/>
      <c r="E579" s="136"/>
      <c r="F579" s="136"/>
      <c r="G579" s="136"/>
      <c r="H579" s="136"/>
      <c r="I579" s="137"/>
      <c r="J579" s="2"/>
      <c r="K579" s="2"/>
      <c r="L579" s="2"/>
      <c r="M579" s="2"/>
    </row>
    <row r="580" spans="1:13" x14ac:dyDescent="0.25">
      <c r="A580" s="9" t="str">
        <f>IF(C580=0,"",1+MAX(A$7:A579))</f>
        <v/>
      </c>
      <c r="B580" s="21" t="s">
        <v>113</v>
      </c>
      <c r="C580" s="35"/>
      <c r="D580" s="29"/>
      <c r="E580" s="47"/>
      <c r="F580" s="35"/>
      <c r="G580" s="12"/>
      <c r="H580" s="11"/>
      <c r="I580" s="41"/>
      <c r="J580" s="4"/>
      <c r="K580" s="4"/>
      <c r="L580" s="4"/>
      <c r="M580" s="4"/>
    </row>
    <row r="581" spans="1:13" x14ac:dyDescent="0.25">
      <c r="A581" s="9" t="str">
        <f>IF(C581=0,"",1+MAX(A$7:A580))</f>
        <v/>
      </c>
      <c r="B581" s="84" t="s">
        <v>181</v>
      </c>
      <c r="C581" s="35"/>
      <c r="D581" s="29"/>
      <c r="E581" s="47"/>
      <c r="F581" s="35"/>
      <c r="G581" s="12"/>
      <c r="H581" s="11"/>
      <c r="I581" s="41"/>
      <c r="J581" s="4"/>
      <c r="K581" s="4"/>
      <c r="L581" s="4"/>
      <c r="M581" s="4"/>
    </row>
    <row r="582" spans="1:13" x14ac:dyDescent="0.25">
      <c r="A582" s="9">
        <f>IF(C582=0,"",1+MAX(A$7:A581))</f>
        <v>365</v>
      </c>
      <c r="B582" s="26" t="s">
        <v>484</v>
      </c>
      <c r="C582" s="35">
        <v>354.3</v>
      </c>
      <c r="D582" s="29" t="s">
        <v>107</v>
      </c>
      <c r="E582" s="47">
        <v>0</v>
      </c>
      <c r="F582" s="35">
        <f t="shared" ref="F582" si="89">(E582*C582)+C582</f>
        <v>354.3</v>
      </c>
      <c r="G582" s="12">
        <v>22.070912</v>
      </c>
      <c r="H582" s="11">
        <f>(G582)*F582</f>
        <v>7819.7241216000002</v>
      </c>
      <c r="I582" s="41"/>
      <c r="J582" s="4"/>
      <c r="K582" s="4"/>
      <c r="L582" s="4"/>
      <c r="M582" s="4"/>
    </row>
    <row r="583" spans="1:13" x14ac:dyDescent="0.25">
      <c r="A583" s="9" t="str">
        <f>IF(C583=0,"",1+MAX(A$7:A582))</f>
        <v/>
      </c>
      <c r="B583" s="84" t="s">
        <v>101</v>
      </c>
      <c r="C583" s="35"/>
      <c r="D583" s="29"/>
      <c r="E583" s="47"/>
      <c r="F583" s="35"/>
      <c r="G583" s="15"/>
      <c r="H583" s="11"/>
      <c r="I583" s="41"/>
      <c r="J583" s="4"/>
      <c r="K583" s="4"/>
      <c r="L583" s="4"/>
      <c r="M583" s="4"/>
    </row>
    <row r="584" spans="1:13" x14ac:dyDescent="0.25">
      <c r="A584" s="9">
        <f>IF(C584=0,"",1+MAX(A$7:A583))</f>
        <v>366</v>
      </c>
      <c r="B584" s="42" t="s">
        <v>485</v>
      </c>
      <c r="C584" s="35">
        <v>635</v>
      </c>
      <c r="D584" s="29" t="s">
        <v>107</v>
      </c>
      <c r="E584" s="47">
        <v>0</v>
      </c>
      <c r="F584" s="35">
        <f t="shared" ref="F584:F617" si="90">(E584*C584)+C584</f>
        <v>635</v>
      </c>
      <c r="G584" s="12">
        <v>22.070912</v>
      </c>
      <c r="H584" s="11">
        <f t="shared" ref="H584:H617" si="91">(G584)*F584</f>
        <v>14015.029119999999</v>
      </c>
      <c r="I584" s="41"/>
      <c r="J584" s="4"/>
      <c r="K584" s="4"/>
      <c r="L584" s="4"/>
      <c r="M584" s="4"/>
    </row>
    <row r="585" spans="1:13" x14ac:dyDescent="0.25">
      <c r="A585" s="9">
        <f>IF(C585=0,"",1+MAX(A$7:A584))</f>
        <v>367</v>
      </c>
      <c r="B585" s="42" t="s">
        <v>132</v>
      </c>
      <c r="C585" s="35">
        <v>151.30000000000001</v>
      </c>
      <c r="D585" s="29" t="s">
        <v>107</v>
      </c>
      <c r="E585" s="47">
        <v>0</v>
      </c>
      <c r="F585" s="35">
        <f t="shared" si="90"/>
        <v>151.30000000000001</v>
      </c>
      <c r="G585" s="12">
        <v>22.070912</v>
      </c>
      <c r="H585" s="11">
        <f t="shared" si="91"/>
        <v>3339.3289856000001</v>
      </c>
      <c r="I585" s="41"/>
      <c r="J585" s="4"/>
      <c r="K585" s="4"/>
      <c r="L585" s="4"/>
      <c r="M585" s="4"/>
    </row>
    <row r="586" spans="1:13" x14ac:dyDescent="0.25">
      <c r="A586" s="9" t="str">
        <f>IF(C586=0,"",1+MAX(A$7:A585))</f>
        <v/>
      </c>
      <c r="B586" s="84" t="s">
        <v>103</v>
      </c>
      <c r="C586" s="35"/>
      <c r="D586" s="29"/>
      <c r="E586" s="47"/>
      <c r="F586" s="35"/>
      <c r="G586" s="15"/>
      <c r="H586" s="11"/>
      <c r="I586" s="41"/>
      <c r="J586" s="4"/>
      <c r="K586" s="4"/>
      <c r="L586" s="4"/>
      <c r="M586" s="4"/>
    </row>
    <row r="587" spans="1:13" x14ac:dyDescent="0.25">
      <c r="A587" s="9">
        <f>IF(C587=0,"",1+MAX(A$7:A586))</f>
        <v>368</v>
      </c>
      <c r="B587" s="42" t="s">
        <v>485</v>
      </c>
      <c r="C587" s="35">
        <v>625.20000000000005</v>
      </c>
      <c r="D587" s="29" t="s">
        <v>107</v>
      </c>
      <c r="E587" s="47">
        <v>0</v>
      </c>
      <c r="F587" s="35">
        <f t="shared" si="90"/>
        <v>625.20000000000005</v>
      </c>
      <c r="G587" s="12">
        <v>22.070912</v>
      </c>
      <c r="H587" s="11">
        <f t="shared" si="91"/>
        <v>13798.734182400001</v>
      </c>
      <c r="I587" s="41"/>
      <c r="J587" s="4"/>
      <c r="K587" s="4"/>
      <c r="L587" s="4"/>
      <c r="M587" s="4"/>
    </row>
    <row r="588" spans="1:13" x14ac:dyDescent="0.25">
      <c r="A588" s="9">
        <f>IF(C588=0,"",1+MAX(A$7:A587))</f>
        <v>369</v>
      </c>
      <c r="B588" s="42" t="s">
        <v>486</v>
      </c>
      <c r="C588" s="35">
        <v>124.9</v>
      </c>
      <c r="D588" s="29" t="s">
        <v>107</v>
      </c>
      <c r="E588" s="47">
        <v>0</v>
      </c>
      <c r="F588" s="35">
        <f t="shared" si="90"/>
        <v>124.9</v>
      </c>
      <c r="G588" s="12">
        <v>22.070912</v>
      </c>
      <c r="H588" s="11">
        <f t="shared" si="91"/>
        <v>2756.6569088000001</v>
      </c>
      <c r="I588" s="41"/>
      <c r="J588" s="4"/>
      <c r="K588" s="4"/>
      <c r="L588" s="4"/>
      <c r="M588" s="4"/>
    </row>
    <row r="589" spans="1:13" x14ac:dyDescent="0.25">
      <c r="A589" s="9" t="str">
        <f>IF(C589=0,"",1+MAX(A$7:A588))</f>
        <v/>
      </c>
      <c r="B589" s="24" t="s">
        <v>114</v>
      </c>
      <c r="C589" s="35"/>
      <c r="D589" s="29"/>
      <c r="E589" s="47"/>
      <c r="F589" s="35"/>
      <c r="G589" s="15"/>
      <c r="H589" s="11"/>
      <c r="I589" s="41"/>
      <c r="J589" s="4"/>
      <c r="K589" s="4"/>
      <c r="L589" s="4"/>
      <c r="M589" s="4"/>
    </row>
    <row r="590" spans="1:13" x14ac:dyDescent="0.25">
      <c r="A590" s="9" t="str">
        <f>IF(C590=0,"",1+MAX(A$7:A589))</f>
        <v/>
      </c>
      <c r="B590" s="84" t="s">
        <v>181</v>
      </c>
      <c r="C590" s="35"/>
      <c r="D590" s="29"/>
      <c r="E590" s="47"/>
      <c r="F590" s="35"/>
      <c r="G590" s="15"/>
      <c r="H590" s="11"/>
      <c r="I590" s="41"/>
      <c r="J590" s="4"/>
      <c r="K590" s="4"/>
      <c r="L590" s="4"/>
      <c r="M590" s="4"/>
    </row>
    <row r="591" spans="1:13" x14ac:dyDescent="0.25">
      <c r="A591" s="9" t="str">
        <f>IF(C591=0,"",1+MAX(A$7:A590))</f>
        <v/>
      </c>
      <c r="B591" s="25" t="s">
        <v>169</v>
      </c>
      <c r="C591" s="35"/>
      <c r="D591" s="29"/>
      <c r="E591" s="47"/>
      <c r="F591" s="35"/>
      <c r="G591" s="15"/>
      <c r="H591" s="11"/>
      <c r="I591" s="41"/>
      <c r="J591" s="4"/>
      <c r="K591" s="4"/>
      <c r="L591" s="4"/>
      <c r="M591" s="4"/>
    </row>
    <row r="592" spans="1:13" x14ac:dyDescent="0.25">
      <c r="A592" s="9">
        <f>IF(C592=0,"",1+MAX(A$7:A591))</f>
        <v>370</v>
      </c>
      <c r="B592" s="42" t="s">
        <v>134</v>
      </c>
      <c r="C592" s="35">
        <v>323.76</v>
      </c>
      <c r="D592" s="29" t="s">
        <v>107</v>
      </c>
      <c r="E592" s="47">
        <v>0</v>
      </c>
      <c r="F592" s="35">
        <f t="shared" si="90"/>
        <v>323.76</v>
      </c>
      <c r="G592" s="12">
        <v>22.070912</v>
      </c>
      <c r="H592" s="11">
        <f t="shared" si="91"/>
        <v>7145.67846912</v>
      </c>
      <c r="I592" s="41"/>
      <c r="J592" s="4"/>
      <c r="K592" s="4"/>
      <c r="L592" s="4"/>
      <c r="M592" s="4"/>
    </row>
    <row r="593" spans="1:13" x14ac:dyDescent="0.25">
      <c r="A593" s="9" t="str">
        <f>IF(C593=0,"",1+MAX(A$7:A592))</f>
        <v/>
      </c>
      <c r="B593" s="25" t="s">
        <v>446</v>
      </c>
      <c r="C593" s="35"/>
      <c r="D593" s="29"/>
      <c r="E593" s="47"/>
      <c r="F593" s="35"/>
      <c r="G593" s="15"/>
      <c r="H593" s="11"/>
      <c r="I593" s="41"/>
      <c r="J593" s="4"/>
      <c r="K593" s="4"/>
      <c r="L593" s="4"/>
      <c r="M593" s="4"/>
    </row>
    <row r="594" spans="1:13" x14ac:dyDescent="0.25">
      <c r="A594" s="9">
        <f>IF(C594=0,"",1+MAX(A$7:A593))</f>
        <v>371</v>
      </c>
      <c r="B594" s="42" t="s">
        <v>487</v>
      </c>
      <c r="C594" s="35">
        <v>5.35</v>
      </c>
      <c r="D594" s="29" t="s">
        <v>107</v>
      </c>
      <c r="E594" s="47">
        <v>0</v>
      </c>
      <c r="F594" s="35">
        <f t="shared" si="90"/>
        <v>5.35</v>
      </c>
      <c r="G594" s="12">
        <v>22.070912</v>
      </c>
      <c r="H594" s="11">
        <f t="shared" si="91"/>
        <v>118.07937919999999</v>
      </c>
      <c r="I594" s="41"/>
      <c r="J594" s="4"/>
      <c r="K594" s="4"/>
      <c r="L594" s="4"/>
      <c r="M594" s="4"/>
    </row>
    <row r="595" spans="1:13" x14ac:dyDescent="0.25">
      <c r="A595" s="9" t="str">
        <f>IF(C595=0,"",1+MAX(A$7:A594))</f>
        <v/>
      </c>
      <c r="B595" s="25" t="s">
        <v>133</v>
      </c>
      <c r="C595" s="35"/>
      <c r="D595" s="29"/>
      <c r="E595" s="47"/>
      <c r="F595" s="35"/>
      <c r="G595" s="15"/>
      <c r="H595" s="11"/>
      <c r="I595" s="41"/>
      <c r="J595" s="4"/>
      <c r="K595" s="4"/>
      <c r="L595" s="4"/>
      <c r="M595" s="4"/>
    </row>
    <row r="596" spans="1:13" x14ac:dyDescent="0.25">
      <c r="A596" s="9">
        <f>IF(C596=0,"",1+MAX(A$7:A595))</f>
        <v>372</v>
      </c>
      <c r="B596" s="42" t="s">
        <v>136</v>
      </c>
      <c r="C596" s="35">
        <v>111.11</v>
      </c>
      <c r="D596" s="29" t="s">
        <v>102</v>
      </c>
      <c r="E596" s="47">
        <v>0</v>
      </c>
      <c r="F596" s="35">
        <f t="shared" si="90"/>
        <v>111.11</v>
      </c>
      <c r="G596" s="12">
        <v>7.4983424000000003</v>
      </c>
      <c r="H596" s="11">
        <f t="shared" si="91"/>
        <v>833.14082406400007</v>
      </c>
      <c r="I596" s="41"/>
      <c r="J596" s="4"/>
      <c r="K596" s="4"/>
      <c r="L596" s="4"/>
      <c r="M596" s="4"/>
    </row>
    <row r="597" spans="1:13" x14ac:dyDescent="0.25">
      <c r="A597" s="9" t="str">
        <f>IF(C597=0,"",1+MAX(A$7:A596))</f>
        <v/>
      </c>
      <c r="B597" s="84" t="s">
        <v>101</v>
      </c>
      <c r="C597" s="35"/>
      <c r="D597" s="29"/>
      <c r="E597" s="47"/>
      <c r="F597" s="35"/>
      <c r="G597" s="15"/>
      <c r="H597" s="11"/>
      <c r="I597" s="41"/>
      <c r="J597" s="4"/>
      <c r="K597" s="4"/>
      <c r="L597" s="4"/>
      <c r="M597" s="4"/>
    </row>
    <row r="598" spans="1:13" x14ac:dyDescent="0.25">
      <c r="A598" s="9" t="str">
        <f>IF(C598=0,"",1+MAX(A$7:A597))</f>
        <v/>
      </c>
      <c r="B598" s="25" t="s">
        <v>169</v>
      </c>
      <c r="C598" s="35"/>
      <c r="D598" s="29"/>
      <c r="E598" s="47"/>
      <c r="F598" s="35"/>
      <c r="G598" s="15"/>
      <c r="H598" s="11"/>
      <c r="I598" s="41"/>
      <c r="J598" s="4"/>
      <c r="K598" s="4"/>
      <c r="L598" s="4"/>
      <c r="M598" s="4"/>
    </row>
    <row r="599" spans="1:13" x14ac:dyDescent="0.25">
      <c r="A599" s="9">
        <f>IF(C599=0,"",1+MAX(A$7:A598))</f>
        <v>373</v>
      </c>
      <c r="B599" s="42" t="s">
        <v>134</v>
      </c>
      <c r="C599" s="35">
        <v>216.22</v>
      </c>
      <c r="D599" s="29" t="s">
        <v>107</v>
      </c>
      <c r="E599" s="47">
        <v>0</v>
      </c>
      <c r="F599" s="35">
        <f t="shared" si="90"/>
        <v>216.22</v>
      </c>
      <c r="G599" s="12">
        <v>22.070912</v>
      </c>
      <c r="H599" s="11">
        <f t="shared" si="91"/>
        <v>4772.1725926399995</v>
      </c>
      <c r="I599" s="41"/>
      <c r="J599" s="4"/>
      <c r="K599" s="4"/>
      <c r="L599" s="4"/>
      <c r="M599" s="4"/>
    </row>
    <row r="600" spans="1:13" x14ac:dyDescent="0.25">
      <c r="A600" s="9">
        <f>IF(C600=0,"",1+MAX(A$7:A599))</f>
        <v>374</v>
      </c>
      <c r="B600" s="42" t="s">
        <v>135</v>
      </c>
      <c r="C600" s="35">
        <v>28.53</v>
      </c>
      <c r="D600" s="29" t="s">
        <v>107</v>
      </c>
      <c r="E600" s="47">
        <v>0</v>
      </c>
      <c r="F600" s="35">
        <f t="shared" si="90"/>
        <v>28.53</v>
      </c>
      <c r="G600" s="12">
        <v>22.070912</v>
      </c>
      <c r="H600" s="11">
        <f t="shared" si="91"/>
        <v>629.68311935999998</v>
      </c>
      <c r="I600" s="41"/>
      <c r="J600" s="4"/>
      <c r="K600" s="4"/>
      <c r="L600" s="4"/>
      <c r="M600" s="4"/>
    </row>
    <row r="601" spans="1:13" x14ac:dyDescent="0.25">
      <c r="A601" s="9" t="str">
        <f>IF(C601=0,"",1+MAX(A$7:A600))</f>
        <v/>
      </c>
      <c r="B601" s="25" t="s">
        <v>446</v>
      </c>
      <c r="C601" s="35"/>
      <c r="D601" s="29"/>
      <c r="E601" s="47"/>
      <c r="F601" s="35"/>
      <c r="G601" s="15"/>
      <c r="H601" s="11"/>
      <c r="I601" s="41"/>
      <c r="J601" s="4"/>
      <c r="K601" s="4"/>
      <c r="L601" s="4"/>
      <c r="M601" s="4"/>
    </row>
    <row r="602" spans="1:13" x14ac:dyDescent="0.25">
      <c r="A602" s="9">
        <f>IF(C602=0,"",1+MAX(A$7:A601))</f>
        <v>375</v>
      </c>
      <c r="B602" s="42" t="s">
        <v>487</v>
      </c>
      <c r="C602" s="35">
        <v>6.22</v>
      </c>
      <c r="D602" s="29" t="s">
        <v>107</v>
      </c>
      <c r="E602" s="47">
        <v>0</v>
      </c>
      <c r="F602" s="35">
        <f t="shared" si="90"/>
        <v>6.22</v>
      </c>
      <c r="G602" s="12">
        <v>22.070912</v>
      </c>
      <c r="H602" s="11">
        <f t="shared" si="91"/>
        <v>137.28107263999999</v>
      </c>
      <c r="I602" s="41"/>
      <c r="J602" s="4"/>
      <c r="K602" s="4"/>
      <c r="L602" s="4"/>
      <c r="M602" s="4"/>
    </row>
    <row r="603" spans="1:13" x14ac:dyDescent="0.25">
      <c r="A603" s="9" t="str">
        <f>IF(C603=0,"",1+MAX(A$7:A602))</f>
        <v/>
      </c>
      <c r="B603" s="25" t="s">
        <v>133</v>
      </c>
      <c r="C603" s="35"/>
      <c r="D603" s="29"/>
      <c r="E603" s="47"/>
      <c r="F603" s="35"/>
      <c r="G603" s="15"/>
      <c r="H603" s="11"/>
      <c r="I603" s="41"/>
      <c r="J603" s="4"/>
      <c r="K603" s="4"/>
      <c r="L603" s="4"/>
      <c r="M603" s="4"/>
    </row>
    <row r="604" spans="1:13" x14ac:dyDescent="0.25">
      <c r="A604" s="9">
        <f>IF(C604=0,"",1+MAX(A$7:A603))</f>
        <v>376</v>
      </c>
      <c r="B604" s="42" t="s">
        <v>136</v>
      </c>
      <c r="C604" s="35">
        <v>294.24</v>
      </c>
      <c r="D604" s="29" t="s">
        <v>102</v>
      </c>
      <c r="E604" s="47">
        <v>0</v>
      </c>
      <c r="F604" s="35">
        <f t="shared" si="90"/>
        <v>294.24</v>
      </c>
      <c r="G604" s="12">
        <v>7.4983424000000003</v>
      </c>
      <c r="H604" s="11">
        <f t="shared" si="91"/>
        <v>2206.3122677760002</v>
      </c>
      <c r="I604" s="41"/>
      <c r="J604" s="4"/>
      <c r="K604" s="4"/>
      <c r="L604" s="4"/>
      <c r="M604" s="4"/>
    </row>
    <row r="605" spans="1:13" x14ac:dyDescent="0.25">
      <c r="A605" s="9" t="str">
        <f>IF(C605=0,"",1+MAX(A$7:A604))</f>
        <v/>
      </c>
      <c r="B605" s="84" t="s">
        <v>103</v>
      </c>
      <c r="C605" s="35"/>
      <c r="D605" s="29"/>
      <c r="E605" s="47"/>
      <c r="F605" s="35"/>
      <c r="G605" s="15"/>
      <c r="H605" s="11"/>
      <c r="I605" s="41"/>
      <c r="J605" s="4"/>
      <c r="K605" s="4"/>
      <c r="L605" s="4"/>
      <c r="M605" s="4"/>
    </row>
    <row r="606" spans="1:13" x14ac:dyDescent="0.25">
      <c r="A606" s="9" t="str">
        <f>IF(C606=0,"",1+MAX(A$7:A605))</f>
        <v/>
      </c>
      <c r="B606" s="25" t="s">
        <v>169</v>
      </c>
      <c r="C606" s="35"/>
      <c r="D606" s="29"/>
      <c r="E606" s="47"/>
      <c r="F606" s="35"/>
      <c r="G606" s="15"/>
      <c r="H606" s="11"/>
      <c r="I606" s="41"/>
      <c r="J606" s="4"/>
      <c r="K606" s="4"/>
      <c r="L606" s="4"/>
      <c r="M606" s="4"/>
    </row>
    <row r="607" spans="1:13" x14ac:dyDescent="0.25">
      <c r="A607" s="9">
        <f>IF(C607=0,"",1+MAX(A$7:A606))</f>
        <v>377</v>
      </c>
      <c r="B607" s="42" t="s">
        <v>134</v>
      </c>
      <c r="C607" s="35">
        <v>208.87</v>
      </c>
      <c r="D607" s="29" t="s">
        <v>107</v>
      </c>
      <c r="E607" s="47">
        <v>0</v>
      </c>
      <c r="F607" s="35">
        <f t="shared" si="90"/>
        <v>208.87</v>
      </c>
      <c r="G607" s="12">
        <v>22.070912</v>
      </c>
      <c r="H607" s="11">
        <f t="shared" si="91"/>
        <v>4609.9513894399997</v>
      </c>
      <c r="I607" s="41"/>
      <c r="J607" s="4"/>
      <c r="K607" s="4"/>
      <c r="L607" s="4"/>
      <c r="M607" s="4"/>
    </row>
    <row r="608" spans="1:13" x14ac:dyDescent="0.25">
      <c r="A608" s="9">
        <f>IF(C608=0,"",1+MAX(A$7:A607))</f>
        <v>378</v>
      </c>
      <c r="B608" s="42" t="s">
        <v>135</v>
      </c>
      <c r="C608" s="35">
        <v>33.619999999999997</v>
      </c>
      <c r="D608" s="29" t="s">
        <v>107</v>
      </c>
      <c r="E608" s="47">
        <v>0</v>
      </c>
      <c r="F608" s="35">
        <f t="shared" si="90"/>
        <v>33.619999999999997</v>
      </c>
      <c r="G608" s="12">
        <v>22.070912</v>
      </c>
      <c r="H608" s="11">
        <f t="shared" si="91"/>
        <v>742.02406143999997</v>
      </c>
      <c r="I608" s="41"/>
      <c r="J608" s="4"/>
      <c r="K608" s="4"/>
      <c r="L608" s="4"/>
      <c r="M608" s="4"/>
    </row>
    <row r="609" spans="1:13" x14ac:dyDescent="0.25">
      <c r="A609" s="9" t="str">
        <f>IF(C609=0,"",1+MAX(A$7:A608))</f>
        <v/>
      </c>
      <c r="B609" s="25" t="s">
        <v>446</v>
      </c>
      <c r="C609" s="35"/>
      <c r="D609" s="29"/>
      <c r="E609" s="47"/>
      <c r="F609" s="35"/>
      <c r="G609" s="15"/>
      <c r="H609" s="11"/>
      <c r="I609" s="41"/>
      <c r="J609" s="4"/>
      <c r="K609" s="4"/>
      <c r="L609" s="4"/>
      <c r="M609" s="4"/>
    </row>
    <row r="610" spans="1:13" x14ac:dyDescent="0.25">
      <c r="A610" s="9">
        <f>IF(C610=0,"",1+MAX(A$7:A609))</f>
        <v>379</v>
      </c>
      <c r="B610" s="42" t="s">
        <v>487</v>
      </c>
      <c r="C610" s="35">
        <v>4.49</v>
      </c>
      <c r="D610" s="29" t="s">
        <v>107</v>
      </c>
      <c r="E610" s="47">
        <v>0</v>
      </c>
      <c r="F610" s="35">
        <f t="shared" si="90"/>
        <v>4.49</v>
      </c>
      <c r="G610" s="12">
        <v>22.070912</v>
      </c>
      <c r="H610" s="11">
        <f t="shared" si="91"/>
        <v>99.098394880000001</v>
      </c>
      <c r="I610" s="41"/>
      <c r="J610" s="4"/>
      <c r="K610" s="4"/>
      <c r="L610" s="4"/>
      <c r="M610" s="4"/>
    </row>
    <row r="611" spans="1:13" x14ac:dyDescent="0.25">
      <c r="A611" s="9" t="str">
        <f>IF(C611=0,"",1+MAX(A$7:A610))</f>
        <v/>
      </c>
      <c r="B611" s="25" t="s">
        <v>133</v>
      </c>
      <c r="C611" s="35"/>
      <c r="D611" s="29"/>
      <c r="E611" s="47"/>
      <c r="F611" s="35"/>
      <c r="G611" s="15"/>
      <c r="H611" s="11"/>
      <c r="I611" s="41"/>
      <c r="J611" s="4"/>
      <c r="K611" s="4"/>
      <c r="L611" s="4"/>
      <c r="M611" s="4"/>
    </row>
    <row r="612" spans="1:13" x14ac:dyDescent="0.25">
      <c r="A612" s="9">
        <f>IF(C612=0,"",1+MAX(A$7:A611))</f>
        <v>380</v>
      </c>
      <c r="B612" s="42" t="s">
        <v>136</v>
      </c>
      <c r="C612" s="35">
        <v>353.22</v>
      </c>
      <c r="D612" s="29" t="s">
        <v>102</v>
      </c>
      <c r="E612" s="47">
        <v>0</v>
      </c>
      <c r="F612" s="35">
        <f t="shared" si="90"/>
        <v>353.22</v>
      </c>
      <c r="G612" s="12">
        <v>7.4983424000000003</v>
      </c>
      <c r="H612" s="11">
        <f t="shared" si="91"/>
        <v>2648.5645025280005</v>
      </c>
      <c r="I612" s="41"/>
      <c r="J612" s="4"/>
      <c r="K612" s="4"/>
      <c r="L612" s="4"/>
      <c r="M612" s="4"/>
    </row>
    <row r="613" spans="1:13" x14ac:dyDescent="0.25">
      <c r="A613" s="9" t="str">
        <f>IF(C613=0,"",1+MAX(A$7:A612))</f>
        <v/>
      </c>
      <c r="B613" s="24" t="s">
        <v>128</v>
      </c>
      <c r="C613" s="35"/>
      <c r="D613" s="29"/>
      <c r="E613" s="47"/>
      <c r="F613" s="35"/>
      <c r="G613" s="15"/>
      <c r="H613" s="11"/>
      <c r="I613" s="41"/>
      <c r="J613" s="4"/>
      <c r="K613" s="4"/>
      <c r="L613" s="4"/>
      <c r="M613" s="4"/>
    </row>
    <row r="614" spans="1:13" x14ac:dyDescent="0.25">
      <c r="A614" s="9" t="str">
        <f>IF(C614=0,"",1+MAX(A$7:A613))</f>
        <v/>
      </c>
      <c r="B614" s="83" t="s">
        <v>101</v>
      </c>
      <c r="C614" s="35"/>
      <c r="D614" s="29"/>
      <c r="E614" s="47"/>
      <c r="F614" s="35"/>
      <c r="G614" s="15"/>
      <c r="H614" s="11"/>
      <c r="I614" s="41"/>
      <c r="J614" s="4"/>
      <c r="K614" s="4"/>
      <c r="L614" s="4"/>
      <c r="M614" s="4"/>
    </row>
    <row r="615" spans="1:13" x14ac:dyDescent="0.25">
      <c r="A615" s="9">
        <f>IF(C615=0,"",1+MAX(A$7:A614))</f>
        <v>381</v>
      </c>
      <c r="B615" s="27" t="s">
        <v>494</v>
      </c>
      <c r="C615" s="35">
        <v>47.53</v>
      </c>
      <c r="D615" s="29" t="s">
        <v>102</v>
      </c>
      <c r="E615" s="47">
        <v>0</v>
      </c>
      <c r="F615" s="35">
        <f t="shared" si="90"/>
        <v>47.53</v>
      </c>
      <c r="G615" s="12">
        <v>7.4983424000000003</v>
      </c>
      <c r="H615" s="11">
        <f t="shared" si="91"/>
        <v>356.39621427200001</v>
      </c>
      <c r="I615" s="41"/>
      <c r="J615" s="4"/>
      <c r="K615" s="4"/>
      <c r="L615" s="4"/>
      <c r="M615" s="4"/>
    </row>
    <row r="616" spans="1:13" x14ac:dyDescent="0.25">
      <c r="A616" s="9" t="str">
        <f>IF(C616=0,"",1+MAX(A$7:A615))</f>
        <v/>
      </c>
      <c r="B616" s="43" t="s">
        <v>103</v>
      </c>
      <c r="C616" s="35"/>
      <c r="D616" s="29"/>
      <c r="E616" s="47"/>
      <c r="F616" s="35"/>
      <c r="G616" s="15"/>
      <c r="H616" s="11"/>
      <c r="I616" s="41"/>
      <c r="J616" s="4"/>
      <c r="K616" s="4"/>
      <c r="L616" s="4"/>
      <c r="M616" s="4"/>
    </row>
    <row r="617" spans="1:13" x14ac:dyDescent="0.25">
      <c r="A617" s="9">
        <f>IF(C617=0,"",1+MAX(A$7:A616))</f>
        <v>382</v>
      </c>
      <c r="B617" s="27" t="s">
        <v>494</v>
      </c>
      <c r="C617" s="35">
        <v>42.33</v>
      </c>
      <c r="D617" s="29" t="s">
        <v>102</v>
      </c>
      <c r="E617" s="47">
        <v>0</v>
      </c>
      <c r="F617" s="35">
        <f t="shared" si="90"/>
        <v>42.33</v>
      </c>
      <c r="G617" s="12">
        <v>7.4983424000000003</v>
      </c>
      <c r="H617" s="11">
        <f t="shared" si="91"/>
        <v>317.40483379199998</v>
      </c>
      <c r="I617" s="41"/>
      <c r="J617" s="4"/>
      <c r="K617" s="4"/>
      <c r="L617" s="4"/>
      <c r="M617" s="4"/>
    </row>
    <row r="618" spans="1:13" x14ac:dyDescent="0.25">
      <c r="A618" s="9" t="str">
        <f>IF(C618=0,"",1+MAX(A$7:A617))</f>
        <v/>
      </c>
      <c r="B618" s="24" t="s">
        <v>127</v>
      </c>
      <c r="C618" s="35"/>
      <c r="D618" s="29"/>
      <c r="E618" s="47"/>
      <c r="F618" s="35"/>
      <c r="G618" s="15"/>
      <c r="H618" s="11"/>
      <c r="I618" s="41"/>
      <c r="J618" s="4"/>
      <c r="K618" s="4"/>
      <c r="L618" s="4"/>
      <c r="M618" s="4"/>
    </row>
    <row r="619" spans="1:13" x14ac:dyDescent="0.25">
      <c r="A619" s="9">
        <f>IF(C619=0,"",1+MAX(A$7:A618))</f>
        <v>383</v>
      </c>
      <c r="B619" s="42" t="s">
        <v>488</v>
      </c>
      <c r="C619" s="35">
        <v>589</v>
      </c>
      <c r="D619" s="29" t="s">
        <v>102</v>
      </c>
      <c r="E619" s="47">
        <v>0</v>
      </c>
      <c r="F619" s="35">
        <f t="shared" ref="F619:F620" si="92">(E619*C619)+C619</f>
        <v>589</v>
      </c>
      <c r="G619" s="12">
        <v>7.4983424000000003</v>
      </c>
      <c r="H619" s="11">
        <f t="shared" ref="H619:H620" si="93">(G619)*F619</f>
        <v>4416.5236736000006</v>
      </c>
      <c r="I619" s="41"/>
      <c r="J619" s="4"/>
      <c r="K619" s="4"/>
      <c r="L619" s="4"/>
      <c r="M619" s="4"/>
    </row>
    <row r="620" spans="1:13" x14ac:dyDescent="0.25">
      <c r="A620" s="9">
        <f>IF(C620=0,"",1+MAX(A$7:A619))</f>
        <v>384</v>
      </c>
      <c r="B620" s="42" t="s">
        <v>489</v>
      </c>
      <c r="C620" s="35">
        <v>243</v>
      </c>
      <c r="D620" s="29" t="s">
        <v>102</v>
      </c>
      <c r="E620" s="47">
        <v>0</v>
      </c>
      <c r="F620" s="35">
        <f t="shared" si="92"/>
        <v>243</v>
      </c>
      <c r="G620" s="12">
        <v>7.4983424000000003</v>
      </c>
      <c r="H620" s="11">
        <f t="shared" si="93"/>
        <v>1822.0972032</v>
      </c>
      <c r="I620" s="41"/>
      <c r="J620" s="4"/>
      <c r="K620" s="4"/>
      <c r="L620" s="4"/>
      <c r="M620" s="4"/>
    </row>
    <row r="621" spans="1:13" x14ac:dyDescent="0.25">
      <c r="A621" s="9" t="str">
        <f>IF(C621=0,"",1+MAX(A$7:A620))</f>
        <v/>
      </c>
      <c r="B621" s="21" t="s">
        <v>115</v>
      </c>
      <c r="C621" s="35"/>
      <c r="D621" s="29"/>
      <c r="E621" s="47"/>
      <c r="F621" s="35"/>
      <c r="G621" s="15"/>
      <c r="H621" s="11"/>
      <c r="I621" s="41"/>
      <c r="J621" s="4"/>
      <c r="K621" s="4"/>
      <c r="L621" s="4"/>
      <c r="M621" s="4"/>
    </row>
    <row r="622" spans="1:13" x14ac:dyDescent="0.25">
      <c r="A622" s="9" t="str">
        <f>IF(C622=0,"",1+MAX(A$7:A621))</f>
        <v/>
      </c>
      <c r="B622" s="25" t="s">
        <v>452</v>
      </c>
      <c r="C622" s="35"/>
      <c r="D622" s="29"/>
      <c r="E622" s="47"/>
      <c r="F622" s="35"/>
      <c r="G622" s="15"/>
      <c r="H622" s="11"/>
      <c r="I622" s="41"/>
      <c r="J622" s="4"/>
      <c r="K622" s="4"/>
      <c r="L622" s="4"/>
      <c r="M622" s="4"/>
    </row>
    <row r="623" spans="1:13" x14ac:dyDescent="0.25">
      <c r="A623" s="9">
        <f>IF(C623=0,"",1+MAX(A$7:A622))</f>
        <v>385</v>
      </c>
      <c r="B623" s="42" t="s">
        <v>131</v>
      </c>
      <c r="C623" s="35">
        <v>7</v>
      </c>
      <c r="D623" s="29" t="s">
        <v>8</v>
      </c>
      <c r="E623" s="47">
        <v>0</v>
      </c>
      <c r="F623" s="35">
        <f t="shared" ref="F623:F628" si="94">(E623*C623)+C623</f>
        <v>7</v>
      </c>
      <c r="G623" s="12">
        <v>159.05408</v>
      </c>
      <c r="H623" s="11">
        <f t="shared" ref="H623:H628" si="95">(G623)*F623</f>
        <v>1113.3785600000001</v>
      </c>
      <c r="I623" s="41"/>
      <c r="J623" s="4"/>
      <c r="K623" s="4"/>
      <c r="L623" s="4"/>
      <c r="M623" s="4"/>
    </row>
    <row r="624" spans="1:13" x14ac:dyDescent="0.25">
      <c r="A624" s="9" t="str">
        <f>IF(C624=0,"",1+MAX(A$7:A623))</f>
        <v/>
      </c>
      <c r="B624" s="25" t="s">
        <v>454</v>
      </c>
      <c r="C624" s="35"/>
      <c r="D624" s="29"/>
      <c r="E624" s="47"/>
      <c r="F624" s="35"/>
      <c r="G624" s="15"/>
      <c r="H624" s="11"/>
      <c r="I624" s="41"/>
      <c r="J624" s="4"/>
      <c r="K624" s="4"/>
      <c r="L624" s="4"/>
      <c r="M624" s="4"/>
    </row>
    <row r="625" spans="1:13" x14ac:dyDescent="0.25">
      <c r="A625" s="9">
        <f>IF(C625=0,"",1+MAX(A$7:A624))</f>
        <v>386</v>
      </c>
      <c r="B625" s="42" t="s">
        <v>490</v>
      </c>
      <c r="C625" s="35">
        <v>32</v>
      </c>
      <c r="D625" s="29" t="s">
        <v>8</v>
      </c>
      <c r="E625" s="47">
        <v>0</v>
      </c>
      <c r="F625" s="35">
        <f t="shared" si="94"/>
        <v>32</v>
      </c>
      <c r="G625" s="12">
        <v>159.05408</v>
      </c>
      <c r="H625" s="11">
        <f t="shared" si="95"/>
        <v>5089.73056</v>
      </c>
      <c r="I625" s="41"/>
      <c r="J625" s="4"/>
      <c r="K625" s="4"/>
      <c r="L625" s="4"/>
      <c r="M625" s="4"/>
    </row>
    <row r="626" spans="1:13" x14ac:dyDescent="0.25">
      <c r="A626" s="9">
        <f>IF(C626=0,"",1+MAX(A$7:A625))</f>
        <v>387</v>
      </c>
      <c r="B626" s="42" t="s">
        <v>491</v>
      </c>
      <c r="C626" s="35">
        <v>2</v>
      </c>
      <c r="D626" s="29" t="s">
        <v>8</v>
      </c>
      <c r="E626" s="47">
        <v>0</v>
      </c>
      <c r="F626" s="35">
        <f t="shared" si="94"/>
        <v>2</v>
      </c>
      <c r="G626" s="12">
        <v>308.10816</v>
      </c>
      <c r="H626" s="11">
        <f t="shared" si="95"/>
        <v>616.21632</v>
      </c>
      <c r="I626" s="41"/>
      <c r="J626" s="4"/>
      <c r="K626" s="4"/>
      <c r="L626" s="4"/>
      <c r="M626" s="4"/>
    </row>
    <row r="627" spans="1:13" x14ac:dyDescent="0.25">
      <c r="A627" s="9">
        <f>IF(C627=0,"",1+MAX(A$7:A626))</f>
        <v>388</v>
      </c>
      <c r="B627" s="42" t="s">
        <v>492</v>
      </c>
      <c r="C627" s="35">
        <v>6</v>
      </c>
      <c r="D627" s="29" t="s">
        <v>8</v>
      </c>
      <c r="E627" s="47">
        <v>0</v>
      </c>
      <c r="F627" s="35">
        <f t="shared" si="94"/>
        <v>6</v>
      </c>
      <c r="G627" s="12">
        <v>159.05408</v>
      </c>
      <c r="H627" s="11">
        <f t="shared" si="95"/>
        <v>954.32447999999999</v>
      </c>
      <c r="I627" s="41"/>
      <c r="J627" s="4"/>
      <c r="K627" s="4"/>
      <c r="L627" s="4"/>
      <c r="M627" s="4"/>
    </row>
    <row r="628" spans="1:13" x14ac:dyDescent="0.25">
      <c r="A628" s="9">
        <f>IF(C628=0,"",1+MAX(A$7:A627))</f>
        <v>389</v>
      </c>
      <c r="B628" s="42" t="s">
        <v>493</v>
      </c>
      <c r="C628" s="35">
        <v>33</v>
      </c>
      <c r="D628" s="29" t="s">
        <v>8</v>
      </c>
      <c r="E628" s="47">
        <v>0</v>
      </c>
      <c r="F628" s="35">
        <f t="shared" si="94"/>
        <v>33</v>
      </c>
      <c r="G628" s="12">
        <v>159.05408</v>
      </c>
      <c r="H628" s="11">
        <f t="shared" si="95"/>
        <v>5248.7846399999999</v>
      </c>
      <c r="I628" s="41"/>
      <c r="J628" s="4"/>
      <c r="K628" s="4"/>
      <c r="L628" s="4"/>
      <c r="M628" s="4"/>
    </row>
    <row r="629" spans="1:13" ht="15.75" x14ac:dyDescent="0.25">
      <c r="A629" s="138" t="s">
        <v>7</v>
      </c>
      <c r="B629" s="139"/>
      <c r="C629" s="139"/>
      <c r="D629" s="139"/>
      <c r="E629" s="139"/>
      <c r="F629" s="139"/>
      <c r="G629" s="139"/>
      <c r="H629" s="140"/>
      <c r="I629" s="142">
        <f>SUM(H580:H628)</f>
        <v>85606.315876352004</v>
      </c>
      <c r="J629" s="2"/>
      <c r="K629" s="2"/>
      <c r="L629" s="4"/>
      <c r="M629" s="2"/>
    </row>
    <row r="630" spans="1:13" x14ac:dyDescent="0.25">
      <c r="A630" s="16"/>
      <c r="B630" s="36"/>
      <c r="C630" s="37"/>
      <c r="D630" s="38"/>
      <c r="E630" s="38"/>
      <c r="F630" s="37"/>
      <c r="G630" s="39"/>
      <c r="H630" s="39"/>
      <c r="I630" s="17"/>
      <c r="J630" s="4"/>
      <c r="K630" s="4"/>
      <c r="L630" s="4"/>
      <c r="M630" s="4"/>
    </row>
    <row r="631" spans="1:13" ht="15.75" x14ac:dyDescent="0.25">
      <c r="A631" s="135" t="s">
        <v>11</v>
      </c>
      <c r="B631" s="136"/>
      <c r="C631" s="136"/>
      <c r="D631" s="136"/>
      <c r="E631" s="136"/>
      <c r="F631" s="136"/>
      <c r="G631" s="136"/>
      <c r="H631" s="136"/>
      <c r="I631" s="137"/>
      <c r="J631" s="2"/>
      <c r="K631" s="2"/>
      <c r="L631" s="2"/>
      <c r="M631" s="2"/>
    </row>
    <row r="632" spans="1:13" x14ac:dyDescent="0.25">
      <c r="A632" s="9" t="str">
        <f>IF(C632=0,"",1+MAX(A$7:A631))</f>
        <v/>
      </c>
      <c r="B632" s="24" t="s">
        <v>11</v>
      </c>
      <c r="C632" s="35"/>
      <c r="D632" s="29"/>
      <c r="E632" s="47"/>
      <c r="F632" s="35"/>
      <c r="G632" s="15"/>
      <c r="H632" s="11"/>
      <c r="I632" s="34"/>
      <c r="J632" s="4"/>
      <c r="K632" s="4"/>
      <c r="L632" s="4"/>
      <c r="M632" s="4"/>
    </row>
    <row r="633" spans="1:13" x14ac:dyDescent="0.25">
      <c r="A633" s="9" t="str">
        <f>IF(C633=0,"",1+MAX(A$7:A632))</f>
        <v/>
      </c>
      <c r="B633" s="25" t="s">
        <v>495</v>
      </c>
      <c r="C633" s="35"/>
      <c r="D633" s="29"/>
      <c r="E633" s="47"/>
      <c r="F633" s="35"/>
      <c r="G633" s="15"/>
      <c r="H633" s="11"/>
      <c r="I633" s="34"/>
      <c r="J633" s="4"/>
      <c r="K633" s="4"/>
      <c r="L633" s="4"/>
      <c r="M633" s="4"/>
    </row>
    <row r="634" spans="1:13" x14ac:dyDescent="0.25">
      <c r="A634" s="9">
        <f>IF(C634=0,"",1+MAX(A$7:A633))</f>
        <v>390</v>
      </c>
      <c r="B634" s="42" t="s">
        <v>496</v>
      </c>
      <c r="C634" s="35">
        <v>24.63</v>
      </c>
      <c r="D634" s="29" t="s">
        <v>102</v>
      </c>
      <c r="E634" s="47">
        <v>0</v>
      </c>
      <c r="F634" s="35">
        <f t="shared" ref="F634" si="96">(E634*C634)+C634</f>
        <v>24.63</v>
      </c>
      <c r="G634" s="12">
        <v>708.82915573759999</v>
      </c>
      <c r="H634" s="11">
        <f t="shared" ref="H634" si="97">(G634)*F634</f>
        <v>17458.462105817089</v>
      </c>
      <c r="I634" s="41"/>
      <c r="J634" s="4"/>
      <c r="K634" s="4"/>
      <c r="L634" s="4"/>
      <c r="M634" s="4"/>
    </row>
    <row r="635" spans="1:13" x14ac:dyDescent="0.25">
      <c r="A635" s="9" t="str">
        <f>IF(C635=0,"",1+MAX(A$7:A634))</f>
        <v/>
      </c>
      <c r="B635" s="25" t="s">
        <v>497</v>
      </c>
      <c r="C635" s="35"/>
      <c r="D635" s="29"/>
      <c r="E635" s="47"/>
      <c r="F635" s="35"/>
      <c r="G635" s="15"/>
      <c r="H635" s="11"/>
      <c r="I635" s="41"/>
      <c r="J635" s="4"/>
      <c r="K635" s="4"/>
      <c r="L635" s="4"/>
      <c r="M635" s="4"/>
    </row>
    <row r="636" spans="1:13" x14ac:dyDescent="0.25">
      <c r="A636" s="9">
        <f>IF(C636=0,"",1+MAX(A$7:A635))</f>
        <v>391</v>
      </c>
      <c r="B636" s="42" t="s">
        <v>498</v>
      </c>
      <c r="C636" s="35">
        <v>35.46</v>
      </c>
      <c r="D636" s="29" t="s">
        <v>102</v>
      </c>
      <c r="E636" s="47">
        <v>0</v>
      </c>
      <c r="F636" s="35">
        <f t="shared" ref="F636:F658" si="98">(E636*C636)+C636</f>
        <v>35.46</v>
      </c>
      <c r="G636" s="12">
        <v>581.04008393442632</v>
      </c>
      <c r="H636" s="11">
        <f t="shared" ref="H636:H655" si="99">(G636)*F636</f>
        <v>20603.681376314758</v>
      </c>
      <c r="I636" s="41"/>
      <c r="J636" s="4"/>
      <c r="K636" s="4"/>
      <c r="L636" s="4"/>
      <c r="M636" s="4"/>
    </row>
    <row r="637" spans="1:13" x14ac:dyDescent="0.25">
      <c r="A637" s="9" t="str">
        <f>IF(C637=0,"",1+MAX(A$7:A636))</f>
        <v/>
      </c>
      <c r="B637" s="25" t="s">
        <v>165</v>
      </c>
      <c r="C637" s="35"/>
      <c r="D637" s="29"/>
      <c r="E637" s="47"/>
      <c r="F637" s="35"/>
      <c r="G637" s="15"/>
      <c r="H637" s="11"/>
      <c r="I637" s="41"/>
      <c r="J637" s="4"/>
      <c r="K637" s="4"/>
      <c r="L637" s="4"/>
      <c r="M637" s="4"/>
    </row>
    <row r="638" spans="1:13" x14ac:dyDescent="0.25">
      <c r="A638" s="9">
        <f>IF(C638=0,"",1+MAX(A$7:A637))</f>
        <v>392</v>
      </c>
      <c r="B638" s="42" t="s">
        <v>166</v>
      </c>
      <c r="C638" s="35">
        <v>9.07</v>
      </c>
      <c r="D638" s="29" t="s">
        <v>102</v>
      </c>
      <c r="E638" s="47">
        <v>0</v>
      </c>
      <c r="F638" s="35">
        <f t="shared" si="98"/>
        <v>9.07</v>
      </c>
      <c r="G638" s="12">
        <v>813.45611750819671</v>
      </c>
      <c r="H638" s="11">
        <f t="shared" si="99"/>
        <v>7378.0469857993448</v>
      </c>
      <c r="I638" s="41"/>
      <c r="J638" s="4"/>
      <c r="K638" s="4"/>
      <c r="L638" s="4"/>
      <c r="M638" s="4"/>
    </row>
    <row r="639" spans="1:13" x14ac:dyDescent="0.25">
      <c r="A639" s="9">
        <f>IF(C639=0,"",1+MAX(A$7:A638))</f>
        <v>393</v>
      </c>
      <c r="B639" s="42" t="s">
        <v>167</v>
      </c>
      <c r="C639" s="35">
        <v>8.99</v>
      </c>
      <c r="D639" s="29" t="s">
        <v>102</v>
      </c>
      <c r="E639" s="47">
        <v>0</v>
      </c>
      <c r="F639" s="35">
        <f t="shared" si="98"/>
        <v>8.99</v>
      </c>
      <c r="G639" s="12">
        <v>406.72805875409836</v>
      </c>
      <c r="H639" s="11">
        <f t="shared" si="99"/>
        <v>3656.4852481993444</v>
      </c>
      <c r="I639" s="41"/>
      <c r="J639" s="4"/>
      <c r="K639" s="4"/>
      <c r="L639" s="4"/>
      <c r="M639" s="4"/>
    </row>
    <row r="640" spans="1:13" x14ac:dyDescent="0.25">
      <c r="A640" s="9">
        <f>IF(C640=0,"",1+MAX(A$7:A639))</f>
        <v>394</v>
      </c>
      <c r="B640" s="42" t="s">
        <v>499</v>
      </c>
      <c r="C640" s="35">
        <v>1.42</v>
      </c>
      <c r="D640" s="29" t="s">
        <v>102</v>
      </c>
      <c r="E640" s="47">
        <v>0</v>
      </c>
      <c r="F640" s="35">
        <f t="shared" si="98"/>
        <v>1.42</v>
      </c>
      <c r="G640" s="12">
        <v>813.45611750819671</v>
      </c>
      <c r="H640" s="11">
        <f t="shared" si="99"/>
        <v>1155.1076868616392</v>
      </c>
      <c r="I640" s="41"/>
      <c r="J640" s="4"/>
      <c r="K640" s="4"/>
      <c r="L640" s="4"/>
      <c r="M640" s="4"/>
    </row>
    <row r="641" spans="1:13" x14ac:dyDescent="0.25">
      <c r="A641" s="9">
        <f>IF(C641=0,"",1+MAX(A$7:A640))</f>
        <v>395</v>
      </c>
      <c r="B641" s="42" t="s">
        <v>500</v>
      </c>
      <c r="C641" s="35">
        <v>1</v>
      </c>
      <c r="D641" s="29" t="s">
        <v>102</v>
      </c>
      <c r="E641" s="47">
        <v>0</v>
      </c>
      <c r="F641" s="35">
        <f t="shared" si="98"/>
        <v>1</v>
      </c>
      <c r="G641" s="12">
        <v>697.2481007213114</v>
      </c>
      <c r="H641" s="11">
        <f t="shared" si="99"/>
        <v>697.2481007213114</v>
      </c>
      <c r="I641" s="41"/>
      <c r="J641" s="4"/>
      <c r="K641" s="4"/>
      <c r="L641" s="4"/>
      <c r="M641" s="4"/>
    </row>
    <row r="642" spans="1:13" x14ac:dyDescent="0.25">
      <c r="A642" s="9">
        <f>IF(C642=0,"",1+MAX(A$7:A641))</f>
        <v>396</v>
      </c>
      <c r="B642" s="42" t="s">
        <v>501</v>
      </c>
      <c r="C642" s="35">
        <v>1.01</v>
      </c>
      <c r="D642" s="29" t="s">
        <v>102</v>
      </c>
      <c r="E642" s="47">
        <v>0</v>
      </c>
      <c r="F642" s="35">
        <f t="shared" si="98"/>
        <v>1.01</v>
      </c>
      <c r="G642" s="12">
        <v>871.56012590163937</v>
      </c>
      <c r="H642" s="11">
        <f t="shared" si="99"/>
        <v>880.27572716065572</v>
      </c>
      <c r="I642" s="41"/>
      <c r="J642" s="4"/>
      <c r="K642" s="4"/>
      <c r="L642" s="4"/>
      <c r="M642" s="4"/>
    </row>
    <row r="643" spans="1:13" x14ac:dyDescent="0.25">
      <c r="A643" s="9">
        <f>IF(C643=0,"",1+MAX(A$7:A642))</f>
        <v>397</v>
      </c>
      <c r="B643" s="42" t="s">
        <v>502</v>
      </c>
      <c r="C643" s="35">
        <v>3.09</v>
      </c>
      <c r="D643" s="29" t="s">
        <v>102</v>
      </c>
      <c r="E643" s="47">
        <v>0</v>
      </c>
      <c r="F643" s="35">
        <f t="shared" si="98"/>
        <v>3.09</v>
      </c>
      <c r="G643" s="12">
        <v>813.45611750819671</v>
      </c>
      <c r="H643" s="11">
        <f t="shared" si="99"/>
        <v>2513.5794031003279</v>
      </c>
      <c r="I643" s="41"/>
      <c r="J643" s="4"/>
      <c r="K643" s="4"/>
      <c r="L643" s="4"/>
      <c r="M643" s="4"/>
    </row>
    <row r="644" spans="1:13" x14ac:dyDescent="0.25">
      <c r="A644" s="9">
        <f>IF(C644=0,"",1+MAX(A$7:A643))</f>
        <v>398</v>
      </c>
      <c r="B644" s="42" t="s">
        <v>503</v>
      </c>
      <c r="C644" s="35">
        <v>1</v>
      </c>
      <c r="D644" s="29" t="s">
        <v>8</v>
      </c>
      <c r="E644" s="47">
        <v>0</v>
      </c>
      <c r="F644" s="35">
        <f t="shared" si="98"/>
        <v>1</v>
      </c>
      <c r="G644" s="12">
        <v>1082.651392</v>
      </c>
      <c r="H644" s="11">
        <f t="shared" si="99"/>
        <v>1082.651392</v>
      </c>
      <c r="I644" s="41"/>
      <c r="J644" s="4"/>
      <c r="K644" s="4"/>
      <c r="L644" s="4"/>
      <c r="M644" s="4"/>
    </row>
    <row r="645" spans="1:13" x14ac:dyDescent="0.25">
      <c r="A645" s="9">
        <f>IF(C645=0,"",1+MAX(A$7:A644))</f>
        <v>399</v>
      </c>
      <c r="B645" s="42" t="s">
        <v>504</v>
      </c>
      <c r="C645" s="35">
        <v>2</v>
      </c>
      <c r="D645" s="29" t="s">
        <v>8</v>
      </c>
      <c r="E645" s="47">
        <v>0</v>
      </c>
      <c r="F645" s="35">
        <f t="shared" si="98"/>
        <v>2</v>
      </c>
      <c r="G645" s="12">
        <v>1259.4108029387753</v>
      </c>
      <c r="H645" s="11">
        <f t="shared" si="99"/>
        <v>2518.8216058775506</v>
      </c>
      <c r="I645" s="41"/>
      <c r="J645" s="4"/>
      <c r="K645" s="4"/>
      <c r="L645" s="4"/>
      <c r="M645" s="4"/>
    </row>
    <row r="646" spans="1:13" x14ac:dyDescent="0.25">
      <c r="A646" s="9">
        <f>IF(C646=0,"",1+MAX(A$7:A645))</f>
        <v>400</v>
      </c>
      <c r="B646" s="42" t="s">
        <v>505</v>
      </c>
      <c r="C646" s="35">
        <v>1</v>
      </c>
      <c r="D646" s="29" t="s">
        <v>8</v>
      </c>
      <c r="E646" s="47">
        <v>0</v>
      </c>
      <c r="F646" s="35">
        <f t="shared" si="98"/>
        <v>1</v>
      </c>
      <c r="G646" s="12">
        <v>1038.4615392653061</v>
      </c>
      <c r="H646" s="11">
        <f t="shared" si="99"/>
        <v>1038.4615392653061</v>
      </c>
      <c r="I646" s="41"/>
      <c r="J646" s="4"/>
      <c r="K646" s="4"/>
      <c r="L646" s="4"/>
      <c r="M646" s="4"/>
    </row>
    <row r="647" spans="1:13" x14ac:dyDescent="0.25">
      <c r="A647" s="9" t="str">
        <f>IF(C647=0,"",1+MAX(A$7:A646))</f>
        <v/>
      </c>
      <c r="B647" s="25" t="s">
        <v>506</v>
      </c>
      <c r="C647" s="35"/>
      <c r="D647" s="29"/>
      <c r="E647" s="47"/>
      <c r="F647" s="35"/>
      <c r="G647" s="15"/>
      <c r="H647" s="11"/>
      <c r="I647" s="41"/>
      <c r="J647" s="4"/>
      <c r="K647" s="4"/>
      <c r="L647" s="4"/>
      <c r="M647" s="4"/>
    </row>
    <row r="648" spans="1:13" x14ac:dyDescent="0.25">
      <c r="A648" s="9">
        <f>IF(C648=0,"",1+MAX(A$7:A647))</f>
        <v>401</v>
      </c>
      <c r="B648" s="42" t="s">
        <v>507</v>
      </c>
      <c r="C648" s="35">
        <v>11.76</v>
      </c>
      <c r="D648" s="29" t="s">
        <v>102</v>
      </c>
      <c r="E648" s="47">
        <v>0</v>
      </c>
      <c r="F648" s="35">
        <f t="shared" si="98"/>
        <v>11.76</v>
      </c>
      <c r="G648" s="12">
        <v>697.2481007213114</v>
      </c>
      <c r="H648" s="11">
        <f t="shared" si="99"/>
        <v>8199.6376644826214</v>
      </c>
      <c r="I648" s="34"/>
      <c r="J648" s="4"/>
      <c r="K648" s="4"/>
      <c r="L648" s="4"/>
      <c r="M648" s="4"/>
    </row>
    <row r="649" spans="1:13" x14ac:dyDescent="0.25">
      <c r="A649" s="9">
        <f>IF(C649=0,"",1+MAX(A$7:A648))</f>
        <v>402</v>
      </c>
      <c r="B649" s="42" t="s">
        <v>508</v>
      </c>
      <c r="C649" s="35">
        <v>0.89</v>
      </c>
      <c r="D649" s="29" t="s">
        <v>102</v>
      </c>
      <c r="E649" s="47">
        <v>0</v>
      </c>
      <c r="F649" s="35">
        <f t="shared" si="98"/>
        <v>0.89</v>
      </c>
      <c r="G649" s="12">
        <v>581.04008393442632</v>
      </c>
      <c r="H649" s="11">
        <f t="shared" si="99"/>
        <v>517.12567470163947</v>
      </c>
      <c r="I649" s="41"/>
      <c r="J649" s="4"/>
      <c r="K649" s="4"/>
      <c r="L649" s="4"/>
      <c r="M649" s="4"/>
    </row>
    <row r="650" spans="1:13" x14ac:dyDescent="0.25">
      <c r="A650" s="9" t="str">
        <f>IF(C650=0,"",1+MAX(A$7:A649))</f>
        <v/>
      </c>
      <c r="B650" s="24" t="s">
        <v>140</v>
      </c>
      <c r="C650" s="35"/>
      <c r="D650" s="29"/>
      <c r="E650" s="47"/>
      <c r="F650" s="35"/>
      <c r="G650" s="15"/>
      <c r="H650" s="11"/>
      <c r="I650" s="41"/>
      <c r="J650" s="4"/>
      <c r="K650" s="4"/>
      <c r="L650" s="4"/>
      <c r="M650" s="4"/>
    </row>
    <row r="651" spans="1:13" x14ac:dyDescent="0.25">
      <c r="A651" s="9" t="str">
        <f>IF(C651=0,"",1+MAX(A$7:A650))</f>
        <v/>
      </c>
      <c r="B651" s="25" t="s">
        <v>165</v>
      </c>
      <c r="C651" s="35"/>
      <c r="D651" s="29"/>
      <c r="E651" s="47"/>
      <c r="F651" s="35"/>
      <c r="G651" s="15"/>
      <c r="H651" s="11"/>
      <c r="I651" s="41"/>
      <c r="J651" s="4"/>
      <c r="K651" s="4"/>
      <c r="L651" s="4"/>
      <c r="M651" s="4"/>
    </row>
    <row r="652" spans="1:13" x14ac:dyDescent="0.25">
      <c r="A652" s="9">
        <f>IF(C652=0,"",1+MAX(A$7:A651))</f>
        <v>403</v>
      </c>
      <c r="B652" s="42" t="s">
        <v>509</v>
      </c>
      <c r="C652" s="35">
        <v>9</v>
      </c>
      <c r="D652" s="29" t="s">
        <v>102</v>
      </c>
      <c r="E652" s="47">
        <v>0</v>
      </c>
      <c r="F652" s="35">
        <f t="shared" si="98"/>
        <v>9</v>
      </c>
      <c r="G652" s="12">
        <v>681.14239999999995</v>
      </c>
      <c r="H652" s="11">
        <f t="shared" si="99"/>
        <v>6130.2815999999993</v>
      </c>
      <c r="I652" s="41"/>
      <c r="J652" s="4"/>
      <c r="K652" s="4"/>
      <c r="L652" s="4"/>
      <c r="M652" s="4"/>
    </row>
    <row r="653" spans="1:13" x14ac:dyDescent="0.25">
      <c r="A653" s="9" t="str">
        <f>IF(C653=0,"",1+MAX(A$7:A652))</f>
        <v/>
      </c>
      <c r="B653" s="25" t="s">
        <v>506</v>
      </c>
      <c r="C653" s="35"/>
      <c r="D653" s="29"/>
      <c r="E653" s="47"/>
      <c r="F653" s="35"/>
      <c r="G653" s="15"/>
      <c r="H653" s="11"/>
      <c r="I653" s="41"/>
      <c r="J653" s="4"/>
      <c r="K653" s="4"/>
      <c r="L653" s="4"/>
      <c r="M653" s="4"/>
    </row>
    <row r="654" spans="1:13" x14ac:dyDescent="0.25">
      <c r="A654" s="9">
        <f>IF(C654=0,"",1+MAX(A$7:A653))</f>
        <v>404</v>
      </c>
      <c r="B654" s="42" t="s">
        <v>510</v>
      </c>
      <c r="C654" s="35">
        <v>0.9</v>
      </c>
      <c r="D654" s="29" t="s">
        <v>102</v>
      </c>
      <c r="E654" s="47">
        <v>0</v>
      </c>
      <c r="F654" s="35">
        <f t="shared" si="98"/>
        <v>0.9</v>
      </c>
      <c r="G654" s="12">
        <v>584.98112000000003</v>
      </c>
      <c r="H654" s="11">
        <f t="shared" si="99"/>
        <v>526.48300800000004</v>
      </c>
      <c r="I654" s="41"/>
      <c r="J654" s="4"/>
      <c r="K654" s="4"/>
      <c r="L654" s="4"/>
      <c r="M654" s="4"/>
    </row>
    <row r="655" spans="1:13" x14ac:dyDescent="0.25">
      <c r="A655" s="9">
        <f>IF(C655=0,"",1+MAX(A$7:A654))</f>
        <v>405</v>
      </c>
      <c r="B655" s="42" t="s">
        <v>511</v>
      </c>
      <c r="C655" s="35">
        <v>11.64</v>
      </c>
      <c r="D655" s="29" t="s">
        <v>102</v>
      </c>
      <c r="E655" s="47">
        <v>0</v>
      </c>
      <c r="F655" s="35">
        <f t="shared" si="98"/>
        <v>11.64</v>
      </c>
      <c r="G655" s="12">
        <v>612.22681599999999</v>
      </c>
      <c r="H655" s="11">
        <f t="shared" si="99"/>
        <v>7126.3201382400002</v>
      </c>
      <c r="I655" s="41"/>
      <c r="J655" s="4"/>
      <c r="K655" s="4"/>
      <c r="L655" s="4"/>
      <c r="M655" s="4"/>
    </row>
    <row r="656" spans="1:13" x14ac:dyDescent="0.25">
      <c r="A656" s="9" t="str">
        <f>IF(C656=0,"",1+MAX(A$7:A655))</f>
        <v/>
      </c>
      <c r="B656" s="24" t="s">
        <v>512</v>
      </c>
      <c r="C656" s="35"/>
      <c r="D656" s="29"/>
      <c r="E656" s="47"/>
      <c r="F656" s="35"/>
      <c r="G656" s="15"/>
      <c r="H656" s="11"/>
      <c r="I656" s="41"/>
      <c r="J656" s="4"/>
      <c r="K656" s="4"/>
      <c r="L656" s="4"/>
      <c r="M656" s="4"/>
    </row>
    <row r="657" spans="1:13" x14ac:dyDescent="0.25">
      <c r="A657" s="9" t="str">
        <f>IF(C657=0,"",1+MAX(A$7:A656))</f>
        <v/>
      </c>
      <c r="B657" s="25" t="s">
        <v>165</v>
      </c>
      <c r="C657" s="35"/>
      <c r="D657" s="29"/>
      <c r="E657" s="47"/>
      <c r="F657" s="35"/>
      <c r="G657" s="15"/>
      <c r="H657" s="11"/>
      <c r="I657" s="41"/>
      <c r="J657" s="4"/>
      <c r="K657" s="4"/>
      <c r="L657" s="4"/>
      <c r="M657" s="4"/>
    </row>
    <row r="658" spans="1:13" x14ac:dyDescent="0.25">
      <c r="A658" s="9">
        <f>IF(C658=0,"",1+MAX(A$7:A657))</f>
        <v>406</v>
      </c>
      <c r="B658" s="42" t="s">
        <v>513</v>
      </c>
      <c r="C658" s="35">
        <v>5.4179999999999993</v>
      </c>
      <c r="D658" s="29" t="s">
        <v>107</v>
      </c>
      <c r="E658" s="47">
        <v>0</v>
      </c>
      <c r="F658" s="35">
        <f t="shared" si="98"/>
        <v>5.4179999999999993</v>
      </c>
      <c r="G658" s="12">
        <v>142.27061376</v>
      </c>
      <c r="H658" s="11">
        <f>(G658)*F658</f>
        <v>770.82218535167988</v>
      </c>
      <c r="I658" s="41"/>
      <c r="J658" s="4"/>
      <c r="K658" s="4"/>
      <c r="L658" s="4"/>
      <c r="M658" s="4"/>
    </row>
    <row r="659" spans="1:13" ht="15.75" x14ac:dyDescent="0.25">
      <c r="A659" s="138" t="s">
        <v>7</v>
      </c>
      <c r="B659" s="139"/>
      <c r="C659" s="139"/>
      <c r="D659" s="139"/>
      <c r="E659" s="139"/>
      <c r="F659" s="139"/>
      <c r="G659" s="139"/>
      <c r="H659" s="140"/>
      <c r="I659" s="141">
        <f>SUM(H632:H658)</f>
        <v>82253.49144189326</v>
      </c>
      <c r="J659" s="2"/>
      <c r="K659" s="2"/>
      <c r="L659" s="2"/>
      <c r="M659" s="2"/>
    </row>
    <row r="660" spans="1:13" x14ac:dyDescent="0.25">
      <c r="A660" s="6"/>
      <c r="B660" s="7"/>
      <c r="C660" s="22"/>
      <c r="D660" s="8"/>
      <c r="E660" s="8"/>
      <c r="F660" s="22"/>
      <c r="G660" s="8"/>
      <c r="H660" s="8"/>
      <c r="I660" s="10"/>
      <c r="J660" s="4"/>
      <c r="K660" s="4"/>
      <c r="L660" s="4"/>
      <c r="M660" s="4"/>
    </row>
    <row r="661" spans="1:13" ht="15.75" x14ac:dyDescent="0.25">
      <c r="A661" s="135" t="s">
        <v>158</v>
      </c>
      <c r="B661" s="136"/>
      <c r="C661" s="136"/>
      <c r="D661" s="136"/>
      <c r="E661" s="136"/>
      <c r="F661" s="136"/>
      <c r="G661" s="136"/>
      <c r="H661" s="136"/>
      <c r="I661" s="137"/>
      <c r="J661" s="2"/>
      <c r="K661" s="2"/>
      <c r="L661" s="2"/>
      <c r="M661" s="2"/>
    </row>
    <row r="662" spans="1:13" x14ac:dyDescent="0.25">
      <c r="A662" s="9">
        <f>IF(C662=0,"",1+MAX(A$7:A661))</f>
        <v>407</v>
      </c>
      <c r="B662" s="42" t="s">
        <v>514</v>
      </c>
      <c r="C662" s="35">
        <v>4</v>
      </c>
      <c r="D662" s="29" t="s">
        <v>8</v>
      </c>
      <c r="E662" s="47">
        <v>0</v>
      </c>
      <c r="F662" s="35">
        <f t="shared" ref="F662" si="100">(E662*C662)+C662</f>
        <v>4</v>
      </c>
      <c r="G662" s="12">
        <v>874.62084608000009</v>
      </c>
      <c r="H662" s="11">
        <f>(G662)*F662</f>
        <v>3498.4833843200004</v>
      </c>
      <c r="I662" s="41"/>
      <c r="J662" s="4"/>
      <c r="K662" s="4"/>
      <c r="L662" s="4"/>
      <c r="M662" s="4"/>
    </row>
    <row r="663" spans="1:13" x14ac:dyDescent="0.25">
      <c r="A663" s="9">
        <f>IF(C663=0,"",1+MAX(A$7:A662))</f>
        <v>408</v>
      </c>
      <c r="B663" s="42" t="s">
        <v>515</v>
      </c>
      <c r="C663" s="35">
        <v>2</v>
      </c>
      <c r="D663" s="29" t="s">
        <v>8</v>
      </c>
      <c r="E663" s="47">
        <v>0</v>
      </c>
      <c r="F663" s="35">
        <f t="shared" ref="F663:F665" si="101">(E663*C663)+C663</f>
        <v>2</v>
      </c>
      <c r="G663" s="12">
        <v>1265.0914664960001</v>
      </c>
      <c r="H663" s="11">
        <f t="shared" ref="H663:H665" si="102">(G663)*F663</f>
        <v>2530.1829329920001</v>
      </c>
      <c r="I663" s="41"/>
      <c r="J663" s="4"/>
      <c r="K663" s="4"/>
      <c r="L663" s="4"/>
      <c r="M663" s="4"/>
    </row>
    <row r="664" spans="1:13" x14ac:dyDescent="0.25">
      <c r="A664" s="9">
        <f>IF(C664=0,"",1+MAX(A$7:A663))</f>
        <v>409</v>
      </c>
      <c r="B664" s="42" t="s">
        <v>516</v>
      </c>
      <c r="C664" s="35">
        <v>3.93</v>
      </c>
      <c r="D664" s="29" t="s">
        <v>102</v>
      </c>
      <c r="E664" s="47">
        <v>0</v>
      </c>
      <c r="F664" s="35">
        <f t="shared" si="101"/>
        <v>3.93</v>
      </c>
      <c r="G664" s="12">
        <v>812.73643519999996</v>
      </c>
      <c r="H664" s="11">
        <f t="shared" si="102"/>
        <v>3194.0541903359999</v>
      </c>
      <c r="I664" s="41"/>
      <c r="J664" s="4"/>
      <c r="K664" s="4"/>
      <c r="L664" s="4"/>
      <c r="M664" s="4"/>
    </row>
    <row r="665" spans="1:13" x14ac:dyDescent="0.25">
      <c r="A665" s="9">
        <f>IF(C665=0,"",1+MAX(A$7:A664))</f>
        <v>410</v>
      </c>
      <c r="B665" s="42" t="s">
        <v>517</v>
      </c>
      <c r="C665" s="35">
        <v>4</v>
      </c>
      <c r="D665" s="29" t="s">
        <v>8</v>
      </c>
      <c r="E665" s="47">
        <v>0</v>
      </c>
      <c r="F665" s="35">
        <f t="shared" si="101"/>
        <v>4</v>
      </c>
      <c r="G665" s="12">
        <v>953.37227422079991</v>
      </c>
      <c r="H665" s="11">
        <f t="shared" si="102"/>
        <v>3813.4890968831996</v>
      </c>
      <c r="I665" s="41"/>
      <c r="J665" s="4"/>
      <c r="K665" s="4"/>
      <c r="L665" s="4"/>
      <c r="M665" s="4"/>
    </row>
    <row r="666" spans="1:13" ht="15.75" x14ac:dyDescent="0.25">
      <c r="A666" s="138" t="s">
        <v>7</v>
      </c>
      <c r="B666" s="139"/>
      <c r="C666" s="139"/>
      <c r="D666" s="139"/>
      <c r="E666" s="139"/>
      <c r="F666" s="139"/>
      <c r="G666" s="139"/>
      <c r="H666" s="140"/>
      <c r="I666" s="141">
        <f>SUM(H662:H665)</f>
        <v>13036.209604531199</v>
      </c>
      <c r="J666" s="2"/>
      <c r="K666" s="2"/>
      <c r="L666" s="2"/>
      <c r="M666" s="2"/>
    </row>
    <row r="667" spans="1:13" x14ac:dyDescent="0.25">
      <c r="A667" s="6"/>
      <c r="B667" s="7"/>
      <c r="C667" s="22"/>
      <c r="D667" s="8"/>
      <c r="E667" s="8"/>
      <c r="F667" s="22"/>
      <c r="G667" s="8"/>
      <c r="H667" s="8"/>
      <c r="I667" s="10"/>
      <c r="J667" s="4"/>
      <c r="K667" s="4"/>
      <c r="L667" s="4"/>
      <c r="M667" s="4"/>
    </row>
    <row r="668" spans="1:13" ht="15.75" x14ac:dyDescent="0.25">
      <c r="A668" s="135" t="s">
        <v>72</v>
      </c>
      <c r="B668" s="136"/>
      <c r="C668" s="136"/>
      <c r="D668" s="136"/>
      <c r="E668" s="136"/>
      <c r="F668" s="136"/>
      <c r="G668" s="136"/>
      <c r="H668" s="136"/>
      <c r="I668" s="137"/>
      <c r="J668" s="2"/>
      <c r="K668" s="2"/>
      <c r="L668" s="2"/>
      <c r="M668" s="2"/>
    </row>
    <row r="669" spans="1:13" x14ac:dyDescent="0.25">
      <c r="A669" s="9" t="str">
        <f>IF(C669=0,"",1+MAX(A$7:A668))</f>
        <v/>
      </c>
      <c r="B669" s="24" t="s">
        <v>119</v>
      </c>
      <c r="C669" s="35"/>
      <c r="D669" s="29"/>
      <c r="E669" s="47"/>
      <c r="F669" s="35"/>
      <c r="G669" s="15"/>
      <c r="H669" s="20"/>
      <c r="I669" s="41"/>
      <c r="J669" s="4"/>
      <c r="K669" s="4"/>
      <c r="L669" s="4"/>
      <c r="M669" s="4"/>
    </row>
    <row r="670" spans="1:13" x14ac:dyDescent="0.25">
      <c r="A670" s="9">
        <f>IF(C670=0,"",1+MAX(A$7:A669))</f>
        <v>411</v>
      </c>
      <c r="B670" s="42" t="s">
        <v>506</v>
      </c>
      <c r="C670" s="35">
        <v>14</v>
      </c>
      <c r="D670" s="29" t="s">
        <v>8</v>
      </c>
      <c r="E670" s="47">
        <v>0</v>
      </c>
      <c r="F670" s="35">
        <f t="shared" ref="F670" si="103">(E670*C670)+C670</f>
        <v>14</v>
      </c>
      <c r="G670" s="12">
        <v>956.61655039999994</v>
      </c>
      <c r="H670" s="20">
        <f>(G670)*F670</f>
        <v>13392.631705599999</v>
      </c>
      <c r="I670" s="41"/>
      <c r="J670" s="4"/>
      <c r="K670" s="4"/>
      <c r="L670" s="4"/>
      <c r="M670" s="4"/>
    </row>
    <row r="671" spans="1:13" x14ac:dyDescent="0.25">
      <c r="A671" s="9">
        <f>IF(C671=0,"",1+MAX(A$7:A670))</f>
        <v>412</v>
      </c>
      <c r="B671" s="42" t="s">
        <v>518</v>
      </c>
      <c r="C671" s="35">
        <v>4</v>
      </c>
      <c r="D671" s="29" t="s">
        <v>8</v>
      </c>
      <c r="E671" s="47">
        <v>0</v>
      </c>
      <c r="F671" s="35">
        <f t="shared" ref="F671:F674" si="104">(E671*C671)+C671</f>
        <v>4</v>
      </c>
      <c r="G671" s="12">
        <v>588.15155200000004</v>
      </c>
      <c r="H671" s="20">
        <f>(G671)*F671</f>
        <v>2352.6062080000002</v>
      </c>
      <c r="I671" s="41"/>
      <c r="J671" s="4"/>
      <c r="K671" s="4"/>
      <c r="L671" s="4"/>
      <c r="M671" s="4"/>
    </row>
    <row r="672" spans="1:13" x14ac:dyDescent="0.25">
      <c r="A672" s="9">
        <f>IF(C672=0,"",1+MAX(A$7:A671))</f>
        <v>413</v>
      </c>
      <c r="B672" s="42" t="s">
        <v>519</v>
      </c>
      <c r="C672" s="35">
        <v>22</v>
      </c>
      <c r="D672" s="29" t="s">
        <v>8</v>
      </c>
      <c r="E672" s="47">
        <v>0</v>
      </c>
      <c r="F672" s="35">
        <f t="shared" si="104"/>
        <v>22</v>
      </c>
      <c r="G672" s="12">
        <v>335.86992640000005</v>
      </c>
      <c r="H672" s="20">
        <f t="shared" ref="H672:H674" si="105">(G672)*F672</f>
        <v>7389.138380800001</v>
      </c>
      <c r="I672" s="41"/>
      <c r="J672" s="4"/>
      <c r="K672" s="4"/>
      <c r="L672" s="4"/>
      <c r="M672" s="4"/>
    </row>
    <row r="673" spans="1:13" x14ac:dyDescent="0.25">
      <c r="A673" s="9">
        <f>IF(C673=0,"",1+MAX(A$7:A672))</f>
        <v>414</v>
      </c>
      <c r="B673" s="42" t="s">
        <v>520</v>
      </c>
      <c r="C673" s="35">
        <v>13</v>
      </c>
      <c r="D673" s="29" t="s">
        <v>8</v>
      </c>
      <c r="E673" s="47">
        <v>0</v>
      </c>
      <c r="F673" s="35">
        <f t="shared" si="104"/>
        <v>13</v>
      </c>
      <c r="G673" s="12">
        <v>796.04374527999994</v>
      </c>
      <c r="H673" s="20">
        <f t="shared" si="105"/>
        <v>10348.56868864</v>
      </c>
      <c r="I673" s="41"/>
      <c r="J673" s="4"/>
      <c r="K673" s="4"/>
      <c r="L673" s="4"/>
      <c r="M673" s="4"/>
    </row>
    <row r="674" spans="1:13" x14ac:dyDescent="0.25">
      <c r="A674" s="9">
        <f>IF(C674=0,"",1+MAX(A$7:A673))</f>
        <v>415</v>
      </c>
      <c r="B674" s="42" t="s">
        <v>521</v>
      </c>
      <c r="C674" s="35">
        <v>4</v>
      </c>
      <c r="D674" s="29" t="s">
        <v>8</v>
      </c>
      <c r="E674" s="47">
        <v>0</v>
      </c>
      <c r="F674" s="35">
        <f t="shared" si="104"/>
        <v>4</v>
      </c>
      <c r="G674" s="12">
        <v>604.9197696</v>
      </c>
      <c r="H674" s="20">
        <f t="shared" si="105"/>
        <v>2419.6790784</v>
      </c>
      <c r="I674" s="41"/>
      <c r="J674" s="4"/>
      <c r="K674" s="4"/>
      <c r="L674" s="4"/>
      <c r="M674" s="4"/>
    </row>
    <row r="675" spans="1:13" x14ac:dyDescent="0.25">
      <c r="A675" s="9" t="str">
        <f>IF(C675=0,"",1+MAX(A$7:A674))</f>
        <v/>
      </c>
      <c r="B675" s="24" t="s">
        <v>120</v>
      </c>
      <c r="C675" s="35"/>
      <c r="D675" s="29"/>
      <c r="E675" s="47"/>
      <c r="F675" s="35"/>
      <c r="G675" s="15"/>
      <c r="H675" s="20"/>
      <c r="I675" s="41"/>
      <c r="J675" s="4"/>
      <c r="K675" s="4"/>
      <c r="L675" s="4"/>
      <c r="M675" s="4"/>
    </row>
    <row r="676" spans="1:13" x14ac:dyDescent="0.25">
      <c r="A676" s="9">
        <f>IF(C676=0,"",1+MAX(A$7:A675))</f>
        <v>416</v>
      </c>
      <c r="B676" s="42" t="s">
        <v>522</v>
      </c>
      <c r="C676" s="35">
        <v>14</v>
      </c>
      <c r="D676" s="29" t="s">
        <v>8</v>
      </c>
      <c r="E676" s="47">
        <v>0</v>
      </c>
      <c r="F676" s="35">
        <f t="shared" ref="F676:F679" si="106">(E676*C676)+C676</f>
        <v>14</v>
      </c>
      <c r="G676" s="12">
        <v>211.26268928000002</v>
      </c>
      <c r="H676" s="20">
        <f>(G676)*F676</f>
        <v>2957.6776499200005</v>
      </c>
      <c r="I676" s="41"/>
      <c r="J676" s="4"/>
      <c r="K676" s="4"/>
      <c r="L676" s="4"/>
      <c r="M676" s="4"/>
    </row>
    <row r="677" spans="1:13" x14ac:dyDescent="0.25">
      <c r="A677" s="9">
        <f>IF(C677=0,"",1+MAX(A$7:A676))</f>
        <v>417</v>
      </c>
      <c r="B677" s="42" t="s">
        <v>523</v>
      </c>
      <c r="C677" s="35">
        <v>4</v>
      </c>
      <c r="D677" s="29" t="s">
        <v>8</v>
      </c>
      <c r="E677" s="47">
        <v>0</v>
      </c>
      <c r="F677" s="35">
        <f t="shared" si="106"/>
        <v>4</v>
      </c>
      <c r="G677" s="12">
        <v>185.71432960000001</v>
      </c>
      <c r="H677" s="20">
        <f t="shared" ref="H677:H679" si="107">(G677)*F677</f>
        <v>742.85731840000005</v>
      </c>
      <c r="I677" s="41"/>
      <c r="J677" s="4"/>
      <c r="K677" s="4"/>
      <c r="L677" s="4"/>
      <c r="M677" s="4"/>
    </row>
    <row r="678" spans="1:13" x14ac:dyDescent="0.25">
      <c r="A678" s="9">
        <f>IF(C678=0,"",1+MAX(A$7:A677))</f>
        <v>418</v>
      </c>
      <c r="B678" s="42" t="s">
        <v>524</v>
      </c>
      <c r="C678" s="35">
        <v>13</v>
      </c>
      <c r="D678" s="29" t="s">
        <v>8</v>
      </c>
      <c r="E678" s="47">
        <v>0</v>
      </c>
      <c r="F678" s="35">
        <f t="shared" si="106"/>
        <v>13</v>
      </c>
      <c r="G678" s="12">
        <v>251.94457599999998</v>
      </c>
      <c r="H678" s="20">
        <f t="shared" si="107"/>
        <v>3275.2794879999997</v>
      </c>
      <c r="I678" s="41"/>
      <c r="J678" s="4"/>
      <c r="K678" s="4"/>
      <c r="L678" s="4"/>
      <c r="M678" s="4"/>
    </row>
    <row r="679" spans="1:13" x14ac:dyDescent="0.25">
      <c r="A679" s="9">
        <f>IF(C679=0,"",1+MAX(A$7:A678))</f>
        <v>419</v>
      </c>
      <c r="B679" s="42" t="s">
        <v>525</v>
      </c>
      <c r="C679" s="35">
        <v>4</v>
      </c>
      <c r="D679" s="29" t="s">
        <v>8</v>
      </c>
      <c r="E679" s="47">
        <v>0</v>
      </c>
      <c r="F679" s="35">
        <f t="shared" si="106"/>
        <v>4</v>
      </c>
      <c r="G679" s="12">
        <v>207.89219328000001</v>
      </c>
      <c r="H679" s="20">
        <f t="shared" si="107"/>
        <v>831.56877312000006</v>
      </c>
      <c r="I679" s="41"/>
      <c r="J679" s="4"/>
      <c r="K679" s="4"/>
      <c r="L679" s="4"/>
      <c r="M679" s="4"/>
    </row>
    <row r="680" spans="1:13" x14ac:dyDescent="0.25">
      <c r="A680" s="9" t="str">
        <f>IF(C680=0,"",1+MAX(A$7:A679))</f>
        <v/>
      </c>
      <c r="B680" s="24" t="s">
        <v>121</v>
      </c>
      <c r="C680" s="35"/>
      <c r="D680" s="29"/>
      <c r="E680" s="47"/>
      <c r="F680" s="35"/>
      <c r="G680" s="15"/>
      <c r="H680" s="20"/>
      <c r="I680" s="41"/>
      <c r="J680" s="4"/>
      <c r="K680" s="4"/>
      <c r="L680" s="4"/>
      <c r="M680" s="4"/>
    </row>
    <row r="681" spans="1:13" x14ac:dyDescent="0.25">
      <c r="A681" s="9">
        <f>IF(C681=0,"",1+MAX(A$7:A680))</f>
        <v>420</v>
      </c>
      <c r="B681" s="42" t="s">
        <v>122</v>
      </c>
      <c r="C681" s="35">
        <v>14</v>
      </c>
      <c r="D681" s="29" t="s">
        <v>8</v>
      </c>
      <c r="E681" s="47">
        <v>0</v>
      </c>
      <c r="F681" s="35">
        <f t="shared" ref="F681:F684" si="108">(E681*C681)+C681</f>
        <v>14</v>
      </c>
      <c r="G681" s="12">
        <v>264.31429632000004</v>
      </c>
      <c r="H681" s="20">
        <f>(G681)*F681</f>
        <v>3700.4001484800006</v>
      </c>
      <c r="I681" s="41"/>
      <c r="J681" s="4"/>
      <c r="K681" s="4"/>
      <c r="L681" s="4"/>
      <c r="M681" s="4"/>
    </row>
    <row r="682" spans="1:13" x14ac:dyDescent="0.25">
      <c r="A682" s="9">
        <f>IF(C682=0,"",1+MAX(A$7:A681))</f>
        <v>421</v>
      </c>
      <c r="B682" s="42" t="s">
        <v>123</v>
      </c>
      <c r="C682" s="35">
        <v>14</v>
      </c>
      <c r="D682" s="29" t="s">
        <v>8</v>
      </c>
      <c r="E682" s="47">
        <v>0</v>
      </c>
      <c r="F682" s="35">
        <f t="shared" si="108"/>
        <v>14</v>
      </c>
      <c r="G682" s="12">
        <v>239.91190528000004</v>
      </c>
      <c r="H682" s="20">
        <f t="shared" ref="H682:H684" si="109">(G682)*F682</f>
        <v>3358.7666739200004</v>
      </c>
      <c r="I682" s="41"/>
      <c r="J682" s="4"/>
      <c r="K682" s="4"/>
      <c r="L682" s="4"/>
      <c r="M682" s="4"/>
    </row>
    <row r="683" spans="1:13" x14ac:dyDescent="0.25">
      <c r="A683" s="9">
        <f>IF(C683=0,"",1+MAX(A$7:A682))</f>
        <v>422</v>
      </c>
      <c r="B683" s="42" t="s">
        <v>526</v>
      </c>
      <c r="C683" s="35">
        <v>13</v>
      </c>
      <c r="D683" s="29" t="s">
        <v>8</v>
      </c>
      <c r="E683" s="47">
        <v>0</v>
      </c>
      <c r="F683" s="35">
        <f t="shared" si="108"/>
        <v>13</v>
      </c>
      <c r="G683" s="12">
        <v>138.79702528000001</v>
      </c>
      <c r="H683" s="20">
        <f t="shared" si="109"/>
        <v>1804.3613286400002</v>
      </c>
      <c r="I683" s="41"/>
      <c r="J683" s="4"/>
      <c r="K683" s="4"/>
      <c r="L683" s="4"/>
      <c r="M683" s="4"/>
    </row>
    <row r="684" spans="1:13" x14ac:dyDescent="0.25">
      <c r="A684" s="9">
        <f>IF(C684=0,"",1+MAX(A$7:A683))</f>
        <v>423</v>
      </c>
      <c r="B684" s="42" t="s">
        <v>527</v>
      </c>
      <c r="C684" s="35">
        <v>13</v>
      </c>
      <c r="D684" s="29" t="s">
        <v>8</v>
      </c>
      <c r="E684" s="47">
        <v>0</v>
      </c>
      <c r="F684" s="35">
        <f t="shared" si="108"/>
        <v>13</v>
      </c>
      <c r="G684" s="12">
        <v>144.34149120000001</v>
      </c>
      <c r="H684" s="20">
        <f t="shared" si="109"/>
        <v>1876.4393856000002</v>
      </c>
      <c r="I684" s="41"/>
      <c r="J684" s="4"/>
      <c r="K684" s="4"/>
      <c r="L684" s="4"/>
      <c r="M684" s="4"/>
    </row>
    <row r="685" spans="1:13" ht="15.75" x14ac:dyDescent="0.25">
      <c r="A685" s="138" t="s">
        <v>7</v>
      </c>
      <c r="B685" s="139"/>
      <c r="C685" s="139"/>
      <c r="D685" s="139"/>
      <c r="E685" s="139"/>
      <c r="F685" s="139"/>
      <c r="G685" s="139"/>
      <c r="H685" s="140"/>
      <c r="I685" s="141">
        <f>SUM(H669:H684)</f>
        <v>54449.974827519996</v>
      </c>
      <c r="J685" s="2"/>
      <c r="K685" s="2"/>
      <c r="L685" s="2"/>
      <c r="M685" s="2"/>
    </row>
    <row r="686" spans="1:13" x14ac:dyDescent="0.25">
      <c r="A686" s="6"/>
      <c r="B686" s="7"/>
      <c r="C686" s="22"/>
      <c r="D686" s="8"/>
      <c r="E686" s="8"/>
      <c r="F686" s="22"/>
      <c r="G686" s="8"/>
      <c r="H686" s="8"/>
      <c r="I686" s="10"/>
      <c r="J686" s="4"/>
      <c r="K686" s="4"/>
      <c r="L686" s="4"/>
      <c r="M686" s="4"/>
    </row>
    <row r="687" spans="1:13" ht="15.75" x14ac:dyDescent="0.25">
      <c r="A687" s="135" t="s">
        <v>73</v>
      </c>
      <c r="B687" s="136"/>
      <c r="C687" s="136"/>
      <c r="D687" s="136"/>
      <c r="E687" s="136"/>
      <c r="F687" s="136"/>
      <c r="G687" s="136"/>
      <c r="H687" s="136"/>
      <c r="I687" s="137"/>
      <c r="J687" s="2"/>
      <c r="K687" s="2"/>
      <c r="L687" s="2"/>
      <c r="M687" s="2"/>
    </row>
    <row r="688" spans="1:13" x14ac:dyDescent="0.25">
      <c r="A688" s="9">
        <f>IF(C688=0,"",1+MAX(A$7:A687))</f>
        <v>424</v>
      </c>
      <c r="B688" s="42" t="s">
        <v>118</v>
      </c>
      <c r="C688" s="35">
        <v>4</v>
      </c>
      <c r="D688" s="29" t="s">
        <v>8</v>
      </c>
      <c r="E688" s="47">
        <v>0</v>
      </c>
      <c r="F688" s="35">
        <f t="shared" ref="F688" si="110">(E688*C688)+C688</f>
        <v>4</v>
      </c>
      <c r="G688" s="12">
        <v>2126.007552</v>
      </c>
      <c r="H688" s="20">
        <f t="shared" ref="H688" si="111">(G688)*F688</f>
        <v>8504.0302080000001</v>
      </c>
      <c r="I688" s="40"/>
      <c r="J688" s="4"/>
      <c r="K688" s="4"/>
      <c r="L688" s="4"/>
      <c r="M688" s="4"/>
    </row>
    <row r="689" spans="1:13" x14ac:dyDescent="0.25">
      <c r="A689" s="9">
        <f>IF(C689=0,"",1+MAX(A$7:A688))</f>
        <v>425</v>
      </c>
      <c r="B689" s="42" t="s">
        <v>117</v>
      </c>
      <c r="C689" s="35">
        <v>4</v>
      </c>
      <c r="D689" s="29" t="s">
        <v>8</v>
      </c>
      <c r="E689" s="47">
        <v>0</v>
      </c>
      <c r="F689" s="35">
        <f t="shared" ref="F689:F693" si="112">(E689*C689)+C689</f>
        <v>4</v>
      </c>
      <c r="G689" s="12">
        <v>1388.8832</v>
      </c>
      <c r="H689" s="20">
        <f t="shared" ref="H689:H693" si="113">(G689)*F689</f>
        <v>5555.5328</v>
      </c>
      <c r="I689" s="40"/>
      <c r="J689" s="4"/>
      <c r="K689" s="4"/>
      <c r="L689" s="4"/>
      <c r="M689" s="4"/>
    </row>
    <row r="690" spans="1:13" x14ac:dyDescent="0.25">
      <c r="A690" s="9">
        <f>IF(C690=0,"",1+MAX(A$7:A689))</f>
        <v>426</v>
      </c>
      <c r="B690" s="42" t="s">
        <v>528</v>
      </c>
      <c r="C690" s="35">
        <v>4</v>
      </c>
      <c r="D690" s="29" t="s">
        <v>8</v>
      </c>
      <c r="E690" s="47">
        <v>0</v>
      </c>
      <c r="F690" s="35">
        <f t="shared" si="112"/>
        <v>4</v>
      </c>
      <c r="G690" s="12">
        <v>2886.1670400000003</v>
      </c>
      <c r="H690" s="20">
        <f t="shared" si="113"/>
        <v>11544.668160000001</v>
      </c>
      <c r="I690" s="40"/>
      <c r="J690" s="4"/>
      <c r="K690" s="4"/>
      <c r="L690" s="4"/>
      <c r="M690" s="4"/>
    </row>
    <row r="691" spans="1:13" x14ac:dyDescent="0.25">
      <c r="A691" s="9">
        <f>IF(C691=0,"",1+MAX(A$7:A690))</f>
        <v>427</v>
      </c>
      <c r="B691" s="42" t="s">
        <v>116</v>
      </c>
      <c r="C691" s="35">
        <v>4</v>
      </c>
      <c r="D691" s="29" t="s">
        <v>8</v>
      </c>
      <c r="E691" s="47">
        <v>0</v>
      </c>
      <c r="F691" s="35">
        <f t="shared" si="112"/>
        <v>4</v>
      </c>
      <c r="G691" s="12">
        <v>1062.326272</v>
      </c>
      <c r="H691" s="20">
        <f t="shared" si="113"/>
        <v>4249.3050880000001</v>
      </c>
      <c r="I691" s="40"/>
      <c r="J691" s="4"/>
      <c r="K691" s="4"/>
      <c r="L691" s="4"/>
      <c r="M691" s="4"/>
    </row>
    <row r="692" spans="1:13" x14ac:dyDescent="0.25">
      <c r="A692" s="9">
        <f>IF(C692=0,"",1+MAX(A$7:A691))</f>
        <v>428</v>
      </c>
      <c r="B692" s="42" t="s">
        <v>529</v>
      </c>
      <c r="C692" s="35">
        <v>4</v>
      </c>
      <c r="D692" s="29" t="s">
        <v>8</v>
      </c>
      <c r="E692" s="47">
        <v>0</v>
      </c>
      <c r="F692" s="35">
        <f t="shared" si="112"/>
        <v>4</v>
      </c>
      <c r="G692" s="12">
        <v>1147.6917760000001</v>
      </c>
      <c r="H692" s="20">
        <f t="shared" si="113"/>
        <v>4590.7671040000005</v>
      </c>
      <c r="I692" s="40"/>
      <c r="J692" s="4"/>
      <c r="K692" s="4"/>
      <c r="L692" s="4"/>
      <c r="M692" s="4"/>
    </row>
    <row r="693" spans="1:13" x14ac:dyDescent="0.25">
      <c r="A693" s="9">
        <f>IF(C693=0,"",1+MAX(A$7:A692))</f>
        <v>429</v>
      </c>
      <c r="B693" s="42" t="s">
        <v>530</v>
      </c>
      <c r="C693" s="35">
        <v>4</v>
      </c>
      <c r="D693" s="29" t="s">
        <v>8</v>
      </c>
      <c r="E693" s="47">
        <v>0</v>
      </c>
      <c r="F693" s="35">
        <f t="shared" si="112"/>
        <v>4</v>
      </c>
      <c r="G693" s="12">
        <v>1795.3856000000001</v>
      </c>
      <c r="H693" s="20">
        <f t="shared" si="113"/>
        <v>7181.5424000000003</v>
      </c>
      <c r="I693" s="40"/>
      <c r="J693" s="4"/>
      <c r="K693" s="4"/>
      <c r="L693" s="4"/>
      <c r="M693" s="4"/>
    </row>
    <row r="694" spans="1:13" ht="15.75" x14ac:dyDescent="0.25">
      <c r="A694" s="138" t="s">
        <v>7</v>
      </c>
      <c r="B694" s="139"/>
      <c r="C694" s="139"/>
      <c r="D694" s="139"/>
      <c r="E694" s="139"/>
      <c r="F694" s="139"/>
      <c r="G694" s="139"/>
      <c r="H694" s="140"/>
      <c r="I694" s="141">
        <f>SUM(H688:H693)</f>
        <v>41625.845760000004</v>
      </c>
      <c r="J694" s="2"/>
      <c r="K694" s="2"/>
      <c r="L694" s="2"/>
      <c r="M694" s="2"/>
    </row>
    <row r="695" spans="1:13" x14ac:dyDescent="0.25">
      <c r="A695" s="6"/>
      <c r="B695" s="7"/>
      <c r="C695" s="22"/>
      <c r="D695" s="8"/>
      <c r="E695" s="8"/>
      <c r="F695" s="22"/>
      <c r="G695" s="8"/>
      <c r="H695" s="8"/>
      <c r="I695" s="10"/>
      <c r="J695" s="4"/>
      <c r="K695" s="4"/>
      <c r="L695" s="4"/>
      <c r="M695" s="4"/>
    </row>
    <row r="696" spans="1:13" ht="15.75" x14ac:dyDescent="0.25">
      <c r="A696" s="135" t="s">
        <v>12</v>
      </c>
      <c r="B696" s="136"/>
      <c r="C696" s="136"/>
      <c r="D696" s="136"/>
      <c r="E696" s="136"/>
      <c r="F696" s="136"/>
      <c r="G696" s="136"/>
      <c r="H696" s="136"/>
      <c r="I696" s="137"/>
      <c r="J696" s="2"/>
      <c r="K696" s="2"/>
      <c r="L696" s="2"/>
      <c r="M696" s="2"/>
    </row>
    <row r="697" spans="1:13" x14ac:dyDescent="0.25">
      <c r="A697" s="9">
        <f>IF(C697=0,"",1+MAX(A$7:A696))</f>
        <v>430</v>
      </c>
      <c r="B697" s="42" t="s">
        <v>589</v>
      </c>
      <c r="C697" s="35">
        <v>944</v>
      </c>
      <c r="D697" s="29" t="s">
        <v>107</v>
      </c>
      <c r="E697" s="47">
        <v>0</v>
      </c>
      <c r="F697" s="35">
        <f>(E697*C697)+C697</f>
        <v>944</v>
      </c>
      <c r="G697" s="12">
        <v>79.009919999999994</v>
      </c>
      <c r="H697" s="20">
        <f>(G697)*F697</f>
        <v>74585.364479999989</v>
      </c>
      <c r="I697" s="41"/>
      <c r="J697" s="4"/>
      <c r="K697" s="4"/>
      <c r="L697" s="4"/>
      <c r="M697" s="4"/>
    </row>
    <row r="698" spans="1:13" x14ac:dyDescent="0.25">
      <c r="A698" s="9">
        <f>IF(C698=0,"",1+MAX(A$7:A697))</f>
        <v>431</v>
      </c>
      <c r="B698" s="42" t="s">
        <v>588</v>
      </c>
      <c r="C698" s="35">
        <v>944</v>
      </c>
      <c r="D698" s="29" t="s">
        <v>107</v>
      </c>
      <c r="E698" s="47">
        <v>0</v>
      </c>
      <c r="F698" s="35">
        <f t="shared" ref="F698" si="114">(E698*C698)+C698</f>
        <v>944</v>
      </c>
      <c r="G698" s="12">
        <v>46.811519999999994</v>
      </c>
      <c r="H698" s="20">
        <f>(G698)*F698</f>
        <v>44190.074879999993</v>
      </c>
      <c r="I698" s="41"/>
      <c r="J698" s="4"/>
      <c r="K698" s="4"/>
      <c r="L698" s="4"/>
      <c r="M698" s="4"/>
    </row>
    <row r="699" spans="1:13" x14ac:dyDescent="0.25">
      <c r="A699" s="9" t="str">
        <f>IF(C699=0,"",1+MAX(A$7:A698))</f>
        <v/>
      </c>
      <c r="B699" s="97" t="s">
        <v>590</v>
      </c>
      <c r="C699" s="35"/>
      <c r="D699" s="29"/>
      <c r="E699" s="47"/>
      <c r="F699" s="35"/>
      <c r="G699" s="98"/>
      <c r="H699" s="20"/>
      <c r="I699" s="41"/>
      <c r="J699" s="4"/>
      <c r="K699" s="4"/>
      <c r="L699" s="4"/>
      <c r="M699" s="4"/>
    </row>
    <row r="700" spans="1:13" x14ac:dyDescent="0.25">
      <c r="A700" s="9" t="str">
        <f>IF(C700=0,"",1+MAX(A$7:A699))</f>
        <v/>
      </c>
      <c r="B700" s="84" t="s">
        <v>591</v>
      </c>
      <c r="C700" s="35"/>
      <c r="D700" s="29"/>
      <c r="E700" s="47"/>
      <c r="F700" s="35"/>
      <c r="G700" s="98"/>
      <c r="H700" s="20"/>
      <c r="I700" s="41"/>
      <c r="J700" s="4"/>
      <c r="K700" s="4"/>
      <c r="L700" s="4"/>
      <c r="M700" s="4"/>
    </row>
    <row r="701" spans="1:13" x14ac:dyDescent="0.25">
      <c r="A701" s="9" t="str">
        <f>IF(C701=0,"",1+MAX(A$7:A700))</f>
        <v/>
      </c>
      <c r="B701" s="25" t="s">
        <v>592</v>
      </c>
      <c r="C701" s="35"/>
      <c r="D701" s="29"/>
      <c r="E701" s="47"/>
      <c r="F701" s="35"/>
      <c r="G701" s="98"/>
      <c r="H701" s="20"/>
      <c r="I701" s="41"/>
      <c r="J701" s="4"/>
      <c r="K701" s="4"/>
      <c r="L701" s="4"/>
      <c r="M701" s="4"/>
    </row>
    <row r="702" spans="1:13" x14ac:dyDescent="0.25">
      <c r="A702" s="9">
        <f>IF(C702=0,"",1+MAX(A$7:A701))</f>
        <v>432</v>
      </c>
      <c r="B702" s="42" t="s">
        <v>593</v>
      </c>
      <c r="C702" s="35">
        <v>4</v>
      </c>
      <c r="D702" s="29" t="s">
        <v>102</v>
      </c>
      <c r="E702" s="47">
        <v>0</v>
      </c>
      <c r="F702" s="35">
        <f t="shared" ref="F702:F741" si="115">(E702*C702)+C702</f>
        <v>4</v>
      </c>
      <c r="G702" s="12">
        <v>21.751385600000003</v>
      </c>
      <c r="H702" s="20">
        <f t="shared" ref="H702:H741" si="116">(G702)*F702</f>
        <v>87.00554240000001</v>
      </c>
      <c r="I702" s="41"/>
      <c r="J702" s="4"/>
      <c r="K702" s="4"/>
      <c r="L702" s="4"/>
      <c r="M702" s="4"/>
    </row>
    <row r="703" spans="1:13" x14ac:dyDescent="0.25">
      <c r="A703" s="9" t="str">
        <f>IF(C703=0,"",1+MAX(A$7:A702))</f>
        <v/>
      </c>
      <c r="B703" s="84" t="s">
        <v>594</v>
      </c>
      <c r="C703" s="35"/>
      <c r="D703" s="29"/>
      <c r="E703" s="47"/>
      <c r="F703" s="35"/>
      <c r="G703" s="98"/>
      <c r="H703" s="20"/>
      <c r="I703" s="41"/>
      <c r="J703" s="4"/>
      <c r="K703" s="4"/>
      <c r="L703" s="4"/>
      <c r="M703" s="4"/>
    </row>
    <row r="704" spans="1:13" x14ac:dyDescent="0.25">
      <c r="A704" s="9" t="str">
        <f>IF(C704=0,"",1+MAX(A$7:A703))</f>
        <v/>
      </c>
      <c r="B704" s="25" t="s">
        <v>595</v>
      </c>
      <c r="C704" s="35"/>
      <c r="D704" s="29"/>
      <c r="E704" s="47"/>
      <c r="F704" s="35"/>
      <c r="G704" s="98"/>
      <c r="H704" s="20"/>
      <c r="I704" s="41"/>
      <c r="J704" s="4"/>
      <c r="K704" s="4"/>
      <c r="L704" s="4"/>
      <c r="M704" s="4"/>
    </row>
    <row r="705" spans="1:13" x14ac:dyDescent="0.25">
      <c r="A705" s="9">
        <f>IF(C705=0,"",1+MAX(A$7:A704))</f>
        <v>433</v>
      </c>
      <c r="B705" s="42" t="s">
        <v>596</v>
      </c>
      <c r="C705" s="35">
        <v>49</v>
      </c>
      <c r="D705" s="29" t="s">
        <v>102</v>
      </c>
      <c r="E705" s="47">
        <v>0</v>
      </c>
      <c r="F705" s="35">
        <f t="shared" si="115"/>
        <v>49</v>
      </c>
      <c r="G705" s="12">
        <v>12.342840000000001</v>
      </c>
      <c r="H705" s="20">
        <f t="shared" si="116"/>
        <v>604.79916000000003</v>
      </c>
      <c r="I705" s="41"/>
      <c r="J705" s="4"/>
      <c r="K705" s="4"/>
      <c r="L705" s="4"/>
      <c r="M705" s="4"/>
    </row>
    <row r="706" spans="1:13" x14ac:dyDescent="0.25">
      <c r="A706" s="9">
        <f>IF(C706=0,"",1+MAX(A$7:A705))</f>
        <v>434</v>
      </c>
      <c r="B706" s="42" t="s">
        <v>597</v>
      </c>
      <c r="C706" s="35">
        <v>16</v>
      </c>
      <c r="D706" s="29" t="s">
        <v>102</v>
      </c>
      <c r="E706" s="47">
        <v>0</v>
      </c>
      <c r="F706" s="35">
        <f t="shared" si="115"/>
        <v>16</v>
      </c>
      <c r="G706" s="12">
        <v>26.110799999999998</v>
      </c>
      <c r="H706" s="20">
        <f t="shared" si="116"/>
        <v>417.77279999999996</v>
      </c>
      <c r="I706" s="41"/>
      <c r="J706" s="4"/>
      <c r="K706" s="4"/>
      <c r="L706" s="4"/>
      <c r="M706" s="4"/>
    </row>
    <row r="707" spans="1:13" x14ac:dyDescent="0.25">
      <c r="A707" s="9" t="str">
        <f>IF(C707=0,"",1+MAX(A$7:A706))</f>
        <v/>
      </c>
      <c r="B707" s="84" t="s">
        <v>598</v>
      </c>
      <c r="C707" s="35"/>
      <c r="D707" s="29"/>
      <c r="E707" s="47"/>
      <c r="F707" s="35"/>
      <c r="G707" s="98"/>
      <c r="H707" s="20"/>
      <c r="I707" s="41"/>
      <c r="J707" s="4"/>
      <c r="K707" s="4"/>
      <c r="L707" s="4"/>
      <c r="M707" s="4"/>
    </row>
    <row r="708" spans="1:13" x14ac:dyDescent="0.25">
      <c r="A708" s="9">
        <f>IF(C708=0,"",1+MAX(A$7:A707))</f>
        <v>435</v>
      </c>
      <c r="B708" s="42" t="s">
        <v>599</v>
      </c>
      <c r="C708" s="35">
        <v>4</v>
      </c>
      <c r="D708" s="29" t="s">
        <v>102</v>
      </c>
      <c r="E708" s="47">
        <v>0</v>
      </c>
      <c r="F708" s="35">
        <f t="shared" si="115"/>
        <v>4</v>
      </c>
      <c r="G708" s="12">
        <v>28.186399999999999</v>
      </c>
      <c r="H708" s="20">
        <f t="shared" si="116"/>
        <v>112.7456</v>
      </c>
      <c r="I708" s="41"/>
      <c r="J708" s="4"/>
      <c r="K708" s="4"/>
      <c r="L708" s="4"/>
      <c r="M708" s="4"/>
    </row>
    <row r="709" spans="1:13" x14ac:dyDescent="0.25">
      <c r="A709" s="9">
        <f>IF(C709=0,"",1+MAX(A$7:A708))</f>
        <v>436</v>
      </c>
      <c r="B709" s="42" t="s">
        <v>600</v>
      </c>
      <c r="C709" s="35">
        <v>5</v>
      </c>
      <c r="D709" s="29" t="s">
        <v>8</v>
      </c>
      <c r="E709" s="47">
        <v>0</v>
      </c>
      <c r="F709" s="35">
        <f t="shared" si="115"/>
        <v>5</v>
      </c>
      <c r="G709" s="12">
        <v>432.26611200000002</v>
      </c>
      <c r="H709" s="20">
        <f t="shared" si="116"/>
        <v>2161.3305600000003</v>
      </c>
      <c r="I709" s="41"/>
      <c r="J709" s="4"/>
      <c r="K709" s="4"/>
      <c r="L709" s="4"/>
      <c r="M709" s="4"/>
    </row>
    <row r="710" spans="1:13" x14ac:dyDescent="0.25">
      <c r="A710" s="9">
        <f>IF(C710=0,"",1+MAX(A$7:A709))</f>
        <v>437</v>
      </c>
      <c r="B710" s="42" t="s">
        <v>601</v>
      </c>
      <c r="C710" s="35">
        <v>6</v>
      </c>
      <c r="D710" s="29" t="s">
        <v>8</v>
      </c>
      <c r="E710" s="47">
        <v>0</v>
      </c>
      <c r="F710" s="35">
        <f t="shared" si="115"/>
        <v>6</v>
      </c>
      <c r="G710" s="12">
        <v>319.11856127999999</v>
      </c>
      <c r="H710" s="20">
        <f t="shared" si="116"/>
        <v>1914.71136768</v>
      </c>
      <c r="I710" s="41"/>
      <c r="J710" s="4"/>
      <c r="K710" s="4"/>
      <c r="L710" s="4"/>
      <c r="M710" s="4"/>
    </row>
    <row r="711" spans="1:13" x14ac:dyDescent="0.25">
      <c r="A711" s="9">
        <f>IF(C711=0,"",1+MAX(A$7:A710))</f>
        <v>438</v>
      </c>
      <c r="B711" s="42" t="s">
        <v>602</v>
      </c>
      <c r="C711" s="35">
        <v>1</v>
      </c>
      <c r="D711" s="29" t="s">
        <v>8</v>
      </c>
      <c r="E711" s="47">
        <v>0</v>
      </c>
      <c r="F711" s="35">
        <f t="shared" si="115"/>
        <v>1</v>
      </c>
      <c r="G711" s="12">
        <v>61.64637184</v>
      </c>
      <c r="H711" s="20">
        <f t="shared" si="116"/>
        <v>61.64637184</v>
      </c>
      <c r="I711" s="41"/>
      <c r="J711" s="4"/>
      <c r="K711" s="4"/>
      <c r="L711" s="4"/>
      <c r="M711" s="4"/>
    </row>
    <row r="712" spans="1:13" ht="102" x14ac:dyDescent="0.25">
      <c r="A712" s="9">
        <f>IF(C712=0,"",1+MAX(A$7:A711))</f>
        <v>439</v>
      </c>
      <c r="B712" s="26" t="s">
        <v>603</v>
      </c>
      <c r="C712" s="35">
        <v>1</v>
      </c>
      <c r="D712" s="29" t="s">
        <v>8</v>
      </c>
      <c r="E712" s="47">
        <v>0</v>
      </c>
      <c r="F712" s="35">
        <f t="shared" si="115"/>
        <v>1</v>
      </c>
      <c r="G712" s="12">
        <v>1052.2997760000001</v>
      </c>
      <c r="H712" s="20">
        <f t="shared" si="116"/>
        <v>1052.2997760000001</v>
      </c>
      <c r="I712" s="41"/>
      <c r="J712" s="4"/>
      <c r="K712" s="4"/>
      <c r="L712" s="4"/>
      <c r="M712" s="4"/>
    </row>
    <row r="713" spans="1:13" x14ac:dyDescent="0.25">
      <c r="A713" s="9" t="str">
        <f>IF(C713=0,"",1+MAX(A$7:A712))</f>
        <v/>
      </c>
      <c r="B713" s="25" t="s">
        <v>604</v>
      </c>
      <c r="C713" s="35"/>
      <c r="D713" s="29"/>
      <c r="E713" s="47"/>
      <c r="F713" s="35"/>
      <c r="G713" s="98"/>
      <c r="H713" s="20"/>
      <c r="I713" s="41"/>
      <c r="J713" s="4"/>
      <c r="K713" s="4"/>
      <c r="L713" s="4"/>
      <c r="M713" s="4"/>
    </row>
    <row r="714" spans="1:13" x14ac:dyDescent="0.25">
      <c r="A714" s="9">
        <f>IF(C714=0,"",1+MAX(A$7:A713))</f>
        <v>440</v>
      </c>
      <c r="B714" s="42" t="s">
        <v>605</v>
      </c>
      <c r="C714" s="35">
        <v>1</v>
      </c>
      <c r="D714" s="29" t="s">
        <v>8</v>
      </c>
      <c r="E714" s="47">
        <v>0</v>
      </c>
      <c r="F714" s="35">
        <f t="shared" si="115"/>
        <v>1</v>
      </c>
      <c r="G714" s="12">
        <v>287.68416000000002</v>
      </c>
      <c r="H714" s="20">
        <f>(G714)*F714</f>
        <v>287.68416000000002</v>
      </c>
      <c r="I714" s="41"/>
      <c r="J714" s="4"/>
      <c r="K714" s="4"/>
      <c r="L714" s="4"/>
      <c r="M714" s="4"/>
    </row>
    <row r="715" spans="1:13" ht="25.5" x14ac:dyDescent="0.25">
      <c r="A715" s="9">
        <f>IF(C715=0,"",1+MAX(A$7:A714))</f>
        <v>441</v>
      </c>
      <c r="B715" s="26" t="s">
        <v>606</v>
      </c>
      <c r="C715" s="35">
        <v>1</v>
      </c>
      <c r="D715" s="29" t="s">
        <v>8</v>
      </c>
      <c r="E715" s="47">
        <v>0</v>
      </c>
      <c r="F715" s="35">
        <f t="shared" si="115"/>
        <v>1</v>
      </c>
      <c r="G715" s="12">
        <v>825.62299076923068</v>
      </c>
      <c r="H715" s="20">
        <f>(G715)*F715</f>
        <v>825.62299076923068</v>
      </c>
      <c r="I715" s="41"/>
      <c r="J715" s="4"/>
      <c r="K715" s="4"/>
      <c r="L715" s="4"/>
      <c r="M715" s="4"/>
    </row>
    <row r="716" spans="1:13" ht="140.25" x14ac:dyDescent="0.25">
      <c r="A716" s="9">
        <f>IF(C716=0,"",1+MAX(A$7:A715))</f>
        <v>442</v>
      </c>
      <c r="B716" s="26" t="s">
        <v>607</v>
      </c>
      <c r="C716" s="35">
        <v>1</v>
      </c>
      <c r="D716" s="29" t="s">
        <v>8</v>
      </c>
      <c r="E716" s="47">
        <v>0</v>
      </c>
      <c r="F716" s="35">
        <f t="shared" si="115"/>
        <v>1</v>
      </c>
      <c r="G716" s="12">
        <v>2308.9625599999999</v>
      </c>
      <c r="H716" s="20">
        <f>(G716)*F716</f>
        <v>2308.9625599999999</v>
      </c>
      <c r="I716" s="41"/>
      <c r="J716" s="4"/>
      <c r="K716" s="4"/>
      <c r="L716" s="4"/>
      <c r="M716" s="4"/>
    </row>
    <row r="717" spans="1:13" x14ac:dyDescent="0.25">
      <c r="A717" s="9" t="str">
        <f>IF(C717=0,"",1+MAX(A$7:A716))</f>
        <v/>
      </c>
      <c r="B717" s="46" t="s">
        <v>608</v>
      </c>
      <c r="C717" s="35"/>
      <c r="D717" s="29"/>
      <c r="E717" s="47"/>
      <c r="F717" s="35"/>
      <c r="G717" s="98"/>
      <c r="H717" s="20"/>
      <c r="I717" s="41"/>
      <c r="J717" s="4"/>
      <c r="K717" s="4"/>
      <c r="L717" s="4"/>
      <c r="M717" s="4"/>
    </row>
    <row r="718" spans="1:13" x14ac:dyDescent="0.25">
      <c r="A718" s="9">
        <f>IF(C718=0,"",1+MAX(A$7:A717))</f>
        <v>443</v>
      </c>
      <c r="B718" s="42" t="s">
        <v>609</v>
      </c>
      <c r="C718" s="35">
        <v>1</v>
      </c>
      <c r="D718" s="29" t="s">
        <v>8</v>
      </c>
      <c r="E718" s="47">
        <v>0</v>
      </c>
      <c r="F718" s="35">
        <f t="shared" si="115"/>
        <v>1</v>
      </c>
      <c r="G718" s="12">
        <v>1081.7616</v>
      </c>
      <c r="H718" s="20">
        <f t="shared" si="116"/>
        <v>1081.7616</v>
      </c>
      <c r="I718" s="41"/>
      <c r="J718" s="4"/>
      <c r="K718" s="4"/>
      <c r="L718" s="4"/>
      <c r="M718" s="4"/>
    </row>
    <row r="719" spans="1:13" x14ac:dyDescent="0.25">
      <c r="A719" s="9" t="str">
        <f>IF(C719=0,"",1+MAX(A$7:A718))</f>
        <v/>
      </c>
      <c r="B719" s="97" t="s">
        <v>610</v>
      </c>
      <c r="C719" s="35"/>
      <c r="D719" s="29"/>
      <c r="E719" s="47"/>
      <c r="F719" s="35"/>
      <c r="G719" s="98"/>
      <c r="H719" s="20"/>
      <c r="I719" s="41"/>
      <c r="J719" s="4"/>
      <c r="K719" s="4"/>
      <c r="L719" s="4"/>
      <c r="M719" s="4"/>
    </row>
    <row r="720" spans="1:13" x14ac:dyDescent="0.25">
      <c r="A720" s="9" t="str">
        <f>IF(C720=0,"",1+MAX(A$7:A719))</f>
        <v/>
      </c>
      <c r="B720" s="84" t="s">
        <v>594</v>
      </c>
      <c r="C720" s="35"/>
      <c r="D720" s="29"/>
      <c r="E720" s="47"/>
      <c r="F720" s="35"/>
      <c r="G720" s="98"/>
      <c r="H720" s="20"/>
      <c r="I720" s="41"/>
      <c r="J720" s="4"/>
      <c r="K720" s="4"/>
      <c r="L720" s="4"/>
      <c r="M720" s="4"/>
    </row>
    <row r="721" spans="1:13" x14ac:dyDescent="0.25">
      <c r="A721" s="9" t="str">
        <f>IF(C721=0,"",1+MAX(A$7:A720))</f>
        <v/>
      </c>
      <c r="B721" s="25" t="s">
        <v>595</v>
      </c>
      <c r="C721" s="35"/>
      <c r="D721" s="29"/>
      <c r="E721" s="47"/>
      <c r="F721" s="35"/>
      <c r="G721" s="98"/>
      <c r="H721" s="20"/>
      <c r="I721" s="41"/>
      <c r="J721" s="4"/>
      <c r="K721" s="4"/>
      <c r="L721" s="4"/>
      <c r="M721" s="4"/>
    </row>
    <row r="722" spans="1:13" x14ac:dyDescent="0.25">
      <c r="A722" s="9">
        <f>IF(C722=0,"",1+MAX(A$7:A721))</f>
        <v>444</v>
      </c>
      <c r="B722" s="42" t="s">
        <v>596</v>
      </c>
      <c r="C722" s="35">
        <v>25</v>
      </c>
      <c r="D722" s="29" t="s">
        <v>102</v>
      </c>
      <c r="E722" s="47">
        <v>0</v>
      </c>
      <c r="F722" s="35">
        <f t="shared" si="115"/>
        <v>25</v>
      </c>
      <c r="G722" s="12">
        <v>12.342839999999999</v>
      </c>
      <c r="H722" s="20">
        <f t="shared" si="116"/>
        <v>308.57099999999997</v>
      </c>
      <c r="I722" s="41"/>
      <c r="J722" s="4"/>
      <c r="K722" s="4"/>
      <c r="L722" s="4"/>
      <c r="M722" s="4"/>
    </row>
    <row r="723" spans="1:13" x14ac:dyDescent="0.25">
      <c r="A723" s="9">
        <f>IF(C723=0,"",1+MAX(A$7:A722))</f>
        <v>445</v>
      </c>
      <c r="B723" s="42" t="s">
        <v>611</v>
      </c>
      <c r="C723" s="35">
        <v>74</v>
      </c>
      <c r="D723" s="29" t="s">
        <v>102</v>
      </c>
      <c r="E723" s="47">
        <v>0</v>
      </c>
      <c r="F723" s="35">
        <f t="shared" si="115"/>
        <v>74</v>
      </c>
      <c r="G723" s="12">
        <v>13.719866666666666</v>
      </c>
      <c r="H723" s="20">
        <f t="shared" si="116"/>
        <v>1015.2701333333333</v>
      </c>
      <c r="I723" s="41"/>
      <c r="J723" s="4"/>
      <c r="K723" s="4"/>
      <c r="L723" s="4"/>
      <c r="M723" s="4"/>
    </row>
    <row r="724" spans="1:13" x14ac:dyDescent="0.25">
      <c r="A724" s="9">
        <f>IF(C724=0,"",1+MAX(A$7:A723))</f>
        <v>446</v>
      </c>
      <c r="B724" s="42" t="s">
        <v>612</v>
      </c>
      <c r="C724" s="35">
        <v>15</v>
      </c>
      <c r="D724" s="29" t="s">
        <v>102</v>
      </c>
      <c r="E724" s="47">
        <v>0</v>
      </c>
      <c r="F724" s="35">
        <f t="shared" si="115"/>
        <v>15</v>
      </c>
      <c r="G724" s="12">
        <v>118.70214666666666</v>
      </c>
      <c r="H724" s="20">
        <f t="shared" si="116"/>
        <v>1780.5321999999999</v>
      </c>
      <c r="I724" s="41"/>
      <c r="J724" s="4"/>
      <c r="K724" s="4"/>
      <c r="L724" s="4"/>
      <c r="M724" s="4"/>
    </row>
    <row r="725" spans="1:13" x14ac:dyDescent="0.25">
      <c r="A725" s="9">
        <f>IF(C725=0,"",1+MAX(A$7:A724))</f>
        <v>447</v>
      </c>
      <c r="B725" s="42" t="s">
        <v>613</v>
      </c>
      <c r="C725" s="35">
        <v>29</v>
      </c>
      <c r="D725" s="29" t="s">
        <v>102</v>
      </c>
      <c r="E725" s="47">
        <v>0</v>
      </c>
      <c r="F725" s="35">
        <f t="shared" si="115"/>
        <v>29</v>
      </c>
      <c r="G725" s="12">
        <v>135.95624000000001</v>
      </c>
      <c r="H725" s="20">
        <f t="shared" si="116"/>
        <v>3942.7309600000003</v>
      </c>
      <c r="I725" s="41"/>
      <c r="J725" s="4"/>
      <c r="K725" s="4"/>
      <c r="L725" s="4"/>
      <c r="M725" s="4"/>
    </row>
    <row r="726" spans="1:13" x14ac:dyDescent="0.25">
      <c r="A726" s="9" t="str">
        <f>IF(C726=0,"",1+MAX(A$7:A725))</f>
        <v/>
      </c>
      <c r="B726" s="84" t="s">
        <v>614</v>
      </c>
      <c r="C726" s="35"/>
      <c r="D726" s="29"/>
      <c r="E726" s="47"/>
      <c r="F726" s="35"/>
      <c r="G726" s="98"/>
      <c r="H726" s="20"/>
      <c r="I726" s="41"/>
      <c r="J726" s="4"/>
      <c r="K726" s="4"/>
      <c r="L726" s="4"/>
      <c r="M726" s="4"/>
    </row>
    <row r="727" spans="1:13" x14ac:dyDescent="0.25">
      <c r="A727" s="9" t="str">
        <f>IF(C727=0,"",1+MAX(A$7:A726))</f>
        <v/>
      </c>
      <c r="B727" s="25" t="s">
        <v>615</v>
      </c>
      <c r="C727" s="35"/>
      <c r="D727" s="29"/>
      <c r="E727" s="47"/>
      <c r="F727" s="35"/>
      <c r="G727" s="98"/>
      <c r="H727" s="20"/>
      <c r="I727" s="41"/>
      <c r="J727" s="4"/>
      <c r="K727" s="4"/>
      <c r="L727" s="4"/>
      <c r="M727" s="4"/>
    </row>
    <row r="728" spans="1:13" x14ac:dyDescent="0.25">
      <c r="A728" s="9">
        <f>IF(C728=0,"",1+MAX(A$7:A727))</f>
        <v>448</v>
      </c>
      <c r="B728" s="42" t="s">
        <v>616</v>
      </c>
      <c r="C728" s="35">
        <v>1</v>
      </c>
      <c r="D728" s="29" t="s">
        <v>8</v>
      </c>
      <c r="E728" s="47">
        <v>0</v>
      </c>
      <c r="F728" s="35">
        <f t="shared" si="115"/>
        <v>1</v>
      </c>
      <c r="G728" s="12">
        <v>31.596787200000001</v>
      </c>
      <c r="H728" s="20">
        <f t="shared" si="116"/>
        <v>31.596787200000001</v>
      </c>
      <c r="I728" s="41"/>
      <c r="J728" s="4"/>
      <c r="K728" s="4"/>
      <c r="L728" s="4"/>
      <c r="M728" s="4"/>
    </row>
    <row r="729" spans="1:13" x14ac:dyDescent="0.25">
      <c r="A729" s="9" t="str">
        <f>IF(C729=0,"",1+MAX(A$7:A728))</f>
        <v/>
      </c>
      <c r="B729" s="25" t="s">
        <v>617</v>
      </c>
      <c r="C729" s="35"/>
      <c r="D729" s="29"/>
      <c r="E729" s="47"/>
      <c r="F729" s="35"/>
      <c r="G729" s="98"/>
      <c r="H729" s="20"/>
      <c r="I729" s="41"/>
      <c r="J729" s="4"/>
      <c r="K729" s="4"/>
      <c r="L729" s="4"/>
      <c r="M729" s="4"/>
    </row>
    <row r="730" spans="1:13" x14ac:dyDescent="0.25">
      <c r="A730" s="9">
        <f>IF(C730=0,"",1+MAX(A$7:A729))</f>
        <v>449</v>
      </c>
      <c r="B730" s="42" t="s">
        <v>618</v>
      </c>
      <c r="C730" s="35">
        <v>1</v>
      </c>
      <c r="D730" s="29" t="s">
        <v>8</v>
      </c>
      <c r="E730" s="47">
        <v>0</v>
      </c>
      <c r="F730" s="35">
        <f t="shared" si="115"/>
        <v>1</v>
      </c>
      <c r="G730" s="12">
        <v>31.596787200000001</v>
      </c>
      <c r="H730" s="20">
        <f t="shared" si="116"/>
        <v>31.596787200000001</v>
      </c>
      <c r="I730" s="41"/>
      <c r="J730" s="4"/>
      <c r="K730" s="4"/>
      <c r="L730" s="4"/>
      <c r="M730" s="4"/>
    </row>
    <row r="731" spans="1:13" x14ac:dyDescent="0.25">
      <c r="A731" s="9">
        <f>IF(C731=0,"",1+MAX(A$7:A730))</f>
        <v>450</v>
      </c>
      <c r="B731" s="42" t="s">
        <v>619</v>
      </c>
      <c r="C731" s="35">
        <v>5</v>
      </c>
      <c r="D731" s="29" t="s">
        <v>8</v>
      </c>
      <c r="E731" s="47">
        <v>0</v>
      </c>
      <c r="F731" s="35">
        <f t="shared" si="115"/>
        <v>5</v>
      </c>
      <c r="G731" s="12">
        <v>36.489727999999999</v>
      </c>
      <c r="H731" s="20">
        <f t="shared" si="116"/>
        <v>182.44864000000001</v>
      </c>
      <c r="I731" s="41"/>
      <c r="J731" s="4"/>
      <c r="K731" s="4"/>
      <c r="L731" s="4"/>
      <c r="M731" s="4"/>
    </row>
    <row r="732" spans="1:13" x14ac:dyDescent="0.25">
      <c r="A732" s="9">
        <f>IF(C732=0,"",1+MAX(A$7:A731))</f>
        <v>451</v>
      </c>
      <c r="B732" s="42" t="s">
        <v>620</v>
      </c>
      <c r="C732" s="35">
        <v>1</v>
      </c>
      <c r="D732" s="29" t="s">
        <v>8</v>
      </c>
      <c r="E732" s="47">
        <v>0</v>
      </c>
      <c r="F732" s="35">
        <f t="shared" si="115"/>
        <v>1</v>
      </c>
      <c r="G732" s="12">
        <v>137.12862976000002</v>
      </c>
      <c r="H732" s="20">
        <f t="shared" si="116"/>
        <v>137.12862976000002</v>
      </c>
      <c r="I732" s="41"/>
      <c r="J732" s="4"/>
      <c r="K732" s="4"/>
      <c r="L732" s="4"/>
      <c r="M732" s="4"/>
    </row>
    <row r="733" spans="1:13" x14ac:dyDescent="0.25">
      <c r="A733" s="9" t="str">
        <f>IF(C733=0,"",1+MAX(A$7:A732))</f>
        <v/>
      </c>
      <c r="B733" s="84" t="s">
        <v>598</v>
      </c>
      <c r="C733" s="35"/>
      <c r="D733" s="29"/>
      <c r="E733" s="47"/>
      <c r="F733" s="35"/>
      <c r="G733" s="98"/>
      <c r="H733" s="20"/>
      <c r="I733" s="41"/>
      <c r="J733" s="4"/>
      <c r="K733" s="4"/>
      <c r="L733" s="4"/>
      <c r="M733" s="4"/>
    </row>
    <row r="734" spans="1:13" x14ac:dyDescent="0.25">
      <c r="A734" s="9">
        <f>IF(C734=0,"",1+MAX(A$7:A733))</f>
        <v>452</v>
      </c>
      <c r="B734" s="42" t="s">
        <v>601</v>
      </c>
      <c r="C734" s="35">
        <v>2</v>
      </c>
      <c r="D734" s="29" t="s">
        <v>8</v>
      </c>
      <c r="E734" s="47">
        <v>0</v>
      </c>
      <c r="F734" s="35">
        <f t="shared" si="115"/>
        <v>2</v>
      </c>
      <c r="G734" s="12">
        <v>29.544240000000002</v>
      </c>
      <c r="H734" s="20">
        <f t="shared" si="116"/>
        <v>59.088480000000004</v>
      </c>
      <c r="I734" s="41"/>
      <c r="J734" s="4"/>
      <c r="K734" s="4"/>
      <c r="L734" s="4"/>
      <c r="M734" s="4"/>
    </row>
    <row r="735" spans="1:13" x14ac:dyDescent="0.25">
      <c r="A735" s="9" t="str">
        <f>IF(C735=0,"",1+MAX(A$7:A734))</f>
        <v/>
      </c>
      <c r="B735" s="25" t="s">
        <v>604</v>
      </c>
      <c r="C735" s="35"/>
      <c r="D735" s="29"/>
      <c r="E735" s="47"/>
      <c r="F735" s="35"/>
      <c r="G735" s="98"/>
      <c r="H735" s="20"/>
      <c r="I735" s="41"/>
      <c r="J735" s="4"/>
      <c r="K735" s="4"/>
      <c r="L735" s="4"/>
      <c r="M735" s="4"/>
    </row>
    <row r="736" spans="1:13" ht="153" x14ac:dyDescent="0.25">
      <c r="A736" s="9">
        <f>IF(C736=0,"",1+MAX(A$7:A735))</f>
        <v>453</v>
      </c>
      <c r="B736" s="26" t="s">
        <v>621</v>
      </c>
      <c r="C736" s="35">
        <v>1</v>
      </c>
      <c r="D736" s="29" t="s">
        <v>8</v>
      </c>
      <c r="E736" s="47">
        <v>0</v>
      </c>
      <c r="F736" s="35">
        <f t="shared" si="115"/>
        <v>1</v>
      </c>
      <c r="G736" s="12">
        <v>3134.3234560000001</v>
      </c>
      <c r="H736" s="20">
        <f t="shared" si="116"/>
        <v>3134.3234560000001</v>
      </c>
      <c r="I736" s="41"/>
      <c r="J736" s="4"/>
      <c r="K736" s="4"/>
      <c r="L736" s="4"/>
      <c r="M736" s="4"/>
    </row>
    <row r="737" spans="1:13" ht="25.5" x14ac:dyDescent="0.25">
      <c r="A737" s="9">
        <f>IF(C737=0,"",1+MAX(A$7:A736))</f>
        <v>454</v>
      </c>
      <c r="B737" s="26" t="s">
        <v>622</v>
      </c>
      <c r="C737" s="35">
        <v>1</v>
      </c>
      <c r="D737" s="29" t="s">
        <v>8</v>
      </c>
      <c r="E737" s="47">
        <v>0</v>
      </c>
      <c r="F737" s="35">
        <f t="shared" si="115"/>
        <v>1</v>
      </c>
      <c r="G737" s="12">
        <v>2146.619776</v>
      </c>
      <c r="H737" s="20">
        <f t="shared" si="116"/>
        <v>2146.619776</v>
      </c>
      <c r="I737" s="41"/>
      <c r="J737" s="4"/>
      <c r="K737" s="4"/>
      <c r="L737" s="4"/>
      <c r="M737" s="4"/>
    </row>
    <row r="738" spans="1:13" ht="25.5" x14ac:dyDescent="0.25">
      <c r="A738" s="9">
        <f>IF(C738=0,"",1+MAX(A$7:A737))</f>
        <v>455</v>
      </c>
      <c r="B738" s="26" t="s">
        <v>623</v>
      </c>
      <c r="C738" s="35">
        <v>1</v>
      </c>
      <c r="D738" s="29" t="s">
        <v>8</v>
      </c>
      <c r="E738" s="47">
        <v>0</v>
      </c>
      <c r="F738" s="35">
        <f t="shared" si="115"/>
        <v>1</v>
      </c>
      <c r="G738" s="12">
        <v>825.62299076923068</v>
      </c>
      <c r="H738" s="20">
        <f t="shared" si="116"/>
        <v>825.62299076923068</v>
      </c>
      <c r="I738" s="41"/>
      <c r="J738" s="4"/>
      <c r="K738" s="4"/>
      <c r="L738" s="4"/>
      <c r="M738" s="4"/>
    </row>
    <row r="739" spans="1:13" ht="25.5" x14ac:dyDescent="0.25">
      <c r="A739" s="9">
        <f>IF(C739=0,"",1+MAX(A$7:A738))</f>
        <v>456</v>
      </c>
      <c r="B739" s="26" t="s">
        <v>624</v>
      </c>
      <c r="C739" s="35">
        <v>1</v>
      </c>
      <c r="D739" s="29" t="s">
        <v>8</v>
      </c>
      <c r="E739" s="47">
        <v>0</v>
      </c>
      <c r="F739" s="35">
        <f t="shared" si="115"/>
        <v>1</v>
      </c>
      <c r="G739" s="12">
        <v>647.69382399999995</v>
      </c>
      <c r="H739" s="20">
        <f t="shared" si="116"/>
        <v>647.69382399999995</v>
      </c>
      <c r="I739" s="41"/>
      <c r="J739" s="4"/>
      <c r="K739" s="4"/>
      <c r="L739" s="4"/>
      <c r="M739" s="4"/>
    </row>
    <row r="740" spans="1:13" ht="25.5" x14ac:dyDescent="0.25">
      <c r="A740" s="9">
        <f>IF(C740=0,"",1+MAX(A$7:A739))</f>
        <v>457</v>
      </c>
      <c r="B740" s="26" t="s">
        <v>625</v>
      </c>
      <c r="C740" s="35">
        <v>1</v>
      </c>
      <c r="D740" s="29" t="s">
        <v>8</v>
      </c>
      <c r="E740" s="47">
        <v>0</v>
      </c>
      <c r="F740" s="35">
        <f t="shared" si="115"/>
        <v>1</v>
      </c>
      <c r="G740" s="12">
        <v>1436.5840039384616</v>
      </c>
      <c r="H740" s="20">
        <f t="shared" si="116"/>
        <v>1436.5840039384616</v>
      </c>
      <c r="I740" s="41"/>
      <c r="J740" s="4"/>
      <c r="K740" s="4"/>
      <c r="L740" s="4"/>
      <c r="M740" s="4"/>
    </row>
    <row r="741" spans="1:13" ht="25.5" x14ac:dyDescent="0.25">
      <c r="A741" s="9">
        <f>IF(C741=0,"",1+MAX(A$7:A740))</f>
        <v>458</v>
      </c>
      <c r="B741" s="26" t="s">
        <v>626</v>
      </c>
      <c r="C741" s="35">
        <v>1</v>
      </c>
      <c r="D741" s="29" t="s">
        <v>8</v>
      </c>
      <c r="E741" s="47">
        <v>0</v>
      </c>
      <c r="F741" s="35">
        <f t="shared" si="115"/>
        <v>1</v>
      </c>
      <c r="G741" s="12">
        <v>1535.6587628307693</v>
      </c>
      <c r="H741" s="20">
        <f t="shared" si="116"/>
        <v>1535.6587628307693</v>
      </c>
      <c r="I741" s="41"/>
      <c r="J741" s="4"/>
      <c r="K741" s="4"/>
      <c r="L741" s="4"/>
      <c r="M741" s="4"/>
    </row>
    <row r="742" spans="1:13" ht="15.75" x14ac:dyDescent="0.25">
      <c r="A742" s="138" t="s">
        <v>7</v>
      </c>
      <c r="B742" s="139"/>
      <c r="C742" s="139"/>
      <c r="D742" s="139"/>
      <c r="E742" s="139"/>
      <c r="F742" s="139"/>
      <c r="G742" s="139"/>
      <c r="H742" s="140"/>
      <c r="I742" s="141">
        <f>SUM(H697:H741)</f>
        <v>146907.24827972095</v>
      </c>
      <c r="J742" s="2"/>
      <c r="K742" s="2"/>
      <c r="L742" s="2"/>
      <c r="M742" s="2"/>
    </row>
    <row r="743" spans="1:13" x14ac:dyDescent="0.25">
      <c r="A743" s="6"/>
      <c r="B743" s="7"/>
      <c r="C743" s="22"/>
      <c r="D743" s="8"/>
      <c r="E743" s="8"/>
      <c r="F743" s="22"/>
      <c r="G743" s="8"/>
      <c r="H743" s="8"/>
      <c r="I743" s="10"/>
      <c r="J743" s="4"/>
      <c r="K743" s="4"/>
      <c r="L743" s="4"/>
      <c r="M743" s="4"/>
    </row>
    <row r="744" spans="1:13" ht="15.75" x14ac:dyDescent="0.25">
      <c r="A744" s="135" t="s">
        <v>36</v>
      </c>
      <c r="B744" s="136"/>
      <c r="C744" s="136"/>
      <c r="D744" s="136"/>
      <c r="E744" s="136"/>
      <c r="F744" s="136"/>
      <c r="G744" s="136"/>
      <c r="H744" s="136"/>
      <c r="I744" s="137"/>
      <c r="J744" s="4"/>
      <c r="K744" s="4"/>
      <c r="L744" s="4"/>
      <c r="M744" s="4"/>
    </row>
    <row r="745" spans="1:13" x14ac:dyDescent="0.25">
      <c r="A745" s="9">
        <f>IF(C745=0,"",1+MAX(A$7:A744))</f>
        <v>459</v>
      </c>
      <c r="B745" s="45" t="s">
        <v>585</v>
      </c>
      <c r="C745" s="35">
        <v>944</v>
      </c>
      <c r="D745" s="29" t="s">
        <v>107</v>
      </c>
      <c r="E745" s="47">
        <v>0</v>
      </c>
      <c r="F745" s="35">
        <f t="shared" ref="F745" si="117">(E745*C745)+C745</f>
        <v>944</v>
      </c>
      <c r="G745" s="12">
        <v>72.570239999999998</v>
      </c>
      <c r="H745" s="20">
        <f>(G745)*F745</f>
        <v>68506.306559999997</v>
      </c>
      <c r="I745" s="33"/>
      <c r="J745" s="4"/>
      <c r="K745" s="4"/>
      <c r="L745" s="4"/>
      <c r="M745" s="4"/>
    </row>
    <row r="746" spans="1:13" ht="15.75" x14ac:dyDescent="0.25">
      <c r="A746" s="138" t="s">
        <v>7</v>
      </c>
      <c r="B746" s="139"/>
      <c r="C746" s="139"/>
      <c r="D746" s="139"/>
      <c r="E746" s="139"/>
      <c r="F746" s="139"/>
      <c r="G746" s="139"/>
      <c r="H746" s="140"/>
      <c r="I746" s="141">
        <f>SUM(H745:H745)</f>
        <v>68506.306559999997</v>
      </c>
      <c r="J746" s="4"/>
      <c r="K746" s="4"/>
      <c r="L746" s="4"/>
      <c r="M746" s="4"/>
    </row>
    <row r="747" spans="1:13" x14ac:dyDescent="0.25">
      <c r="A747" s="6"/>
      <c r="B747" s="7"/>
      <c r="C747" s="22"/>
      <c r="D747" s="8"/>
      <c r="E747" s="8"/>
      <c r="F747" s="22"/>
      <c r="G747" s="8"/>
      <c r="H747" s="8"/>
      <c r="I747" s="10"/>
      <c r="J747" s="4"/>
      <c r="K747" s="4"/>
      <c r="L747" s="4"/>
      <c r="M747" s="4"/>
    </row>
    <row r="748" spans="1:13" ht="15.75" x14ac:dyDescent="0.25">
      <c r="A748" s="135" t="s">
        <v>35</v>
      </c>
      <c r="B748" s="136"/>
      <c r="C748" s="136"/>
      <c r="D748" s="136"/>
      <c r="E748" s="136"/>
      <c r="F748" s="136"/>
      <c r="G748" s="136"/>
      <c r="H748" s="136"/>
      <c r="I748" s="137"/>
      <c r="J748" s="4"/>
      <c r="K748" s="4"/>
      <c r="L748" s="4"/>
      <c r="M748" s="4"/>
    </row>
    <row r="749" spans="1:13" x14ac:dyDescent="0.25">
      <c r="A749" s="9">
        <f>IF(C749=0,"",1+MAX(A$7:A748))</f>
        <v>460</v>
      </c>
      <c r="B749" s="45" t="s">
        <v>586</v>
      </c>
      <c r="C749" s="35">
        <v>944</v>
      </c>
      <c r="D749" s="29" t="s">
        <v>107</v>
      </c>
      <c r="E749" s="47">
        <v>0</v>
      </c>
      <c r="F749" s="35">
        <f t="shared" ref="F749" si="118">(E749*C749)+C749</f>
        <v>944</v>
      </c>
      <c r="G749" s="12">
        <v>70.506240000000005</v>
      </c>
      <c r="H749" s="20">
        <f>(G749)*F749</f>
        <v>66557.89056</v>
      </c>
      <c r="I749" s="33"/>
      <c r="J749" s="4"/>
      <c r="K749" s="4"/>
      <c r="L749" s="4"/>
      <c r="M749" s="4"/>
    </row>
    <row r="750" spans="1:13" x14ac:dyDescent="0.25">
      <c r="A750" s="9" t="str">
        <f>IF(C750=0,"",1+MAX(A$7:A749))</f>
        <v/>
      </c>
      <c r="B750" s="25" t="s">
        <v>570</v>
      </c>
      <c r="C750" s="35"/>
      <c r="D750" s="29"/>
      <c r="E750" s="47"/>
      <c r="F750" s="35"/>
      <c r="G750" s="15"/>
      <c r="H750" s="20"/>
      <c r="I750" s="41"/>
      <c r="J750" s="4"/>
      <c r="K750" s="4"/>
      <c r="L750" s="4"/>
      <c r="M750" s="4"/>
    </row>
    <row r="751" spans="1:13" x14ac:dyDescent="0.25">
      <c r="A751" s="9">
        <f>IF(C751=0,"",1+MAX(A$7:A750))</f>
        <v>461</v>
      </c>
      <c r="B751" s="42" t="s">
        <v>571</v>
      </c>
      <c r="C751" s="35">
        <v>4</v>
      </c>
      <c r="D751" s="29" t="s">
        <v>8</v>
      </c>
      <c r="E751" s="47">
        <v>0</v>
      </c>
      <c r="F751" s="35">
        <f t="shared" ref="F751" si="119">(E751*C751)+C751</f>
        <v>4</v>
      </c>
      <c r="G751" s="12">
        <v>1276.6502399999999</v>
      </c>
      <c r="H751" s="20">
        <f>(G751)*F751</f>
        <v>5106.6009599999998</v>
      </c>
      <c r="I751" s="41"/>
      <c r="J751" s="4"/>
      <c r="K751" s="4"/>
      <c r="L751" s="4"/>
      <c r="M751" s="4"/>
    </row>
    <row r="752" spans="1:13" ht="15.75" x14ac:dyDescent="0.25">
      <c r="A752" s="138" t="s">
        <v>7</v>
      </c>
      <c r="B752" s="139"/>
      <c r="C752" s="139"/>
      <c r="D752" s="139"/>
      <c r="E752" s="139"/>
      <c r="F752" s="139"/>
      <c r="G752" s="139"/>
      <c r="H752" s="140"/>
      <c r="I752" s="141">
        <f>SUM(H749:H751)</f>
        <v>71664.491519999996</v>
      </c>
      <c r="J752" s="4"/>
      <c r="K752" s="4"/>
      <c r="L752" s="4"/>
      <c r="M752" s="4"/>
    </row>
    <row r="753" spans="1:13" x14ac:dyDescent="0.25">
      <c r="A753" s="6"/>
      <c r="B753" s="7"/>
      <c r="C753" s="22"/>
      <c r="D753" s="8"/>
      <c r="E753" s="8"/>
      <c r="F753" s="22"/>
      <c r="G753" s="8"/>
      <c r="H753" s="8"/>
      <c r="I753" s="10"/>
      <c r="J753" s="4"/>
      <c r="K753" s="4"/>
      <c r="L753" s="4"/>
      <c r="M753" s="4"/>
    </row>
    <row r="754" spans="1:13" ht="15.75" x14ac:dyDescent="0.25">
      <c r="A754" s="135" t="s">
        <v>531</v>
      </c>
      <c r="B754" s="136"/>
      <c r="C754" s="136"/>
      <c r="D754" s="136"/>
      <c r="E754" s="136"/>
      <c r="F754" s="136"/>
      <c r="G754" s="136"/>
      <c r="H754" s="136"/>
      <c r="I754" s="137"/>
      <c r="J754" s="4"/>
      <c r="K754" s="4"/>
      <c r="L754" s="4"/>
      <c r="M754" s="4"/>
    </row>
    <row r="755" spans="1:13" x14ac:dyDescent="0.25">
      <c r="A755" s="9">
        <f>IF(C755=0,"",1+MAX(A$7:A754))</f>
        <v>462</v>
      </c>
      <c r="B755" s="45" t="s">
        <v>587</v>
      </c>
      <c r="C755" s="35">
        <v>944</v>
      </c>
      <c r="D755" s="29" t="s">
        <v>107</v>
      </c>
      <c r="E755" s="47">
        <v>0</v>
      </c>
      <c r="F755" s="35">
        <f t="shared" ref="F755" si="120">(E755*C755)+C755</f>
        <v>944</v>
      </c>
      <c r="G755" s="12">
        <v>62.580480000000001</v>
      </c>
      <c r="H755" s="20">
        <f>(G755)*F755</f>
        <v>59075.973120000002</v>
      </c>
      <c r="I755" s="33"/>
      <c r="J755" s="4"/>
      <c r="K755" s="4"/>
      <c r="L755" s="4"/>
      <c r="M755" s="4"/>
    </row>
    <row r="756" spans="1:13" ht="15.75" x14ac:dyDescent="0.25">
      <c r="A756" s="138" t="s">
        <v>7</v>
      </c>
      <c r="B756" s="139"/>
      <c r="C756" s="139"/>
      <c r="D756" s="139"/>
      <c r="E756" s="139"/>
      <c r="F756" s="139"/>
      <c r="G756" s="139"/>
      <c r="H756" s="140"/>
      <c r="I756" s="141">
        <f>SUM(H755:H755)</f>
        <v>59075.973120000002</v>
      </c>
      <c r="J756" s="4"/>
      <c r="K756" s="4"/>
      <c r="L756" s="4"/>
      <c r="M756" s="4"/>
    </row>
    <row r="757" spans="1:13" x14ac:dyDescent="0.25">
      <c r="A757" s="6"/>
      <c r="B757" s="7"/>
      <c r="C757" s="22"/>
      <c r="D757" s="8"/>
      <c r="E757" s="8"/>
      <c r="F757" s="22"/>
      <c r="G757" s="8"/>
      <c r="H757" s="8"/>
      <c r="I757" s="10"/>
      <c r="J757" s="4"/>
      <c r="K757" s="4"/>
      <c r="L757" s="4"/>
      <c r="M757" s="4"/>
    </row>
    <row r="758" spans="1:13" ht="15.75" x14ac:dyDescent="0.25">
      <c r="A758" s="135" t="s">
        <v>556</v>
      </c>
      <c r="B758" s="136"/>
      <c r="C758" s="136"/>
      <c r="D758" s="136"/>
      <c r="E758" s="136"/>
      <c r="F758" s="136"/>
      <c r="G758" s="136"/>
      <c r="H758" s="136"/>
      <c r="I758" s="137"/>
      <c r="J758" s="2"/>
      <c r="K758" s="2"/>
      <c r="L758" s="2"/>
      <c r="M758" s="2"/>
    </row>
    <row r="759" spans="1:13" x14ac:dyDescent="0.25">
      <c r="A759" s="9" t="str">
        <f>IF(C759=0,"",1+MAX(A$7:A758))</f>
        <v/>
      </c>
      <c r="B759" s="25" t="s">
        <v>532</v>
      </c>
      <c r="C759" s="35"/>
      <c r="D759" s="29"/>
      <c r="E759" s="47"/>
      <c r="F759" s="35"/>
      <c r="G759" s="15"/>
      <c r="H759" s="20"/>
      <c r="I759" s="41"/>
      <c r="J759" s="4"/>
      <c r="K759" s="4"/>
      <c r="L759" s="4"/>
      <c r="M759" s="4"/>
    </row>
    <row r="760" spans="1:13" x14ac:dyDescent="0.25">
      <c r="A760" s="9">
        <f>IF(C760=0,"",1+MAX(A$7:A759))</f>
        <v>463</v>
      </c>
      <c r="B760" s="42" t="s">
        <v>533</v>
      </c>
      <c r="C760" s="35">
        <v>46.9</v>
      </c>
      <c r="D760" s="29" t="s">
        <v>107</v>
      </c>
      <c r="E760" s="47">
        <v>0</v>
      </c>
      <c r="F760" s="35">
        <f t="shared" ref="F760" si="121">(E760*C760)+C760</f>
        <v>46.9</v>
      </c>
      <c r="G760" s="12">
        <v>49.952224000000001</v>
      </c>
      <c r="H760" s="20">
        <f>(G760)*F760</f>
        <v>2342.7593056000001</v>
      </c>
      <c r="I760" s="41"/>
      <c r="J760" s="4"/>
      <c r="K760" s="4"/>
      <c r="L760" s="4"/>
      <c r="M760" s="4"/>
    </row>
    <row r="761" spans="1:13" x14ac:dyDescent="0.25">
      <c r="A761" s="9">
        <f>IF(C761=0,"",1+MAX(A$7:A760))</f>
        <v>464</v>
      </c>
      <c r="B761" s="42" t="s">
        <v>534</v>
      </c>
      <c r="C761" s="35">
        <v>3.1</v>
      </c>
      <c r="D761" s="29" t="s">
        <v>107</v>
      </c>
      <c r="E761" s="47">
        <v>0</v>
      </c>
      <c r="F761" s="35">
        <f t="shared" ref="F761:F786" si="122">(E761*C761)+C761</f>
        <v>3.1</v>
      </c>
      <c r="G761" s="12">
        <v>49.952224000000001</v>
      </c>
      <c r="H761" s="20">
        <f t="shared" ref="H761:H786" si="123">(G761)*F761</f>
        <v>154.85189440000002</v>
      </c>
      <c r="I761" s="41"/>
      <c r="J761" s="4"/>
      <c r="K761" s="4"/>
      <c r="L761" s="4"/>
      <c r="M761" s="4"/>
    </row>
    <row r="762" spans="1:13" x14ac:dyDescent="0.25">
      <c r="A762" s="9" t="str">
        <f>IF(C762=0,"",1+MAX(A$7:A761))</f>
        <v/>
      </c>
      <c r="B762" s="25" t="s">
        <v>535</v>
      </c>
      <c r="C762" s="35"/>
      <c r="D762" s="29"/>
      <c r="E762" s="47"/>
      <c r="F762" s="35"/>
      <c r="G762" s="15"/>
      <c r="H762" s="20"/>
      <c r="I762" s="41"/>
      <c r="J762" s="4"/>
      <c r="K762" s="4"/>
      <c r="L762" s="4"/>
      <c r="M762" s="4"/>
    </row>
    <row r="763" spans="1:13" x14ac:dyDescent="0.25">
      <c r="A763" s="9">
        <f>IF(C763=0,"",1+MAX(A$7:A762))</f>
        <v>465</v>
      </c>
      <c r="B763" s="42" t="s">
        <v>536</v>
      </c>
      <c r="C763" s="35">
        <v>29.483999999999998</v>
      </c>
      <c r="D763" s="29" t="s">
        <v>107</v>
      </c>
      <c r="E763" s="47">
        <v>0</v>
      </c>
      <c r="F763" s="35">
        <f t="shared" si="122"/>
        <v>29.483999999999998</v>
      </c>
      <c r="G763" s="12">
        <v>28.895999999999997</v>
      </c>
      <c r="H763" s="20">
        <f t="shared" si="123"/>
        <v>851.96966399999985</v>
      </c>
      <c r="I763" s="41"/>
      <c r="J763" s="4"/>
      <c r="K763" s="4"/>
      <c r="L763" s="4"/>
      <c r="M763" s="4"/>
    </row>
    <row r="764" spans="1:13" x14ac:dyDescent="0.25">
      <c r="A764" s="9">
        <f>IF(C764=0,"",1+MAX(A$7:A763))</f>
        <v>466</v>
      </c>
      <c r="B764" s="42" t="s">
        <v>537</v>
      </c>
      <c r="C764" s="35">
        <v>14.97</v>
      </c>
      <c r="D764" s="29" t="s">
        <v>107</v>
      </c>
      <c r="E764" s="47">
        <v>0</v>
      </c>
      <c r="F764" s="35">
        <f t="shared" si="122"/>
        <v>14.97</v>
      </c>
      <c r="G764" s="12">
        <v>28.895999999999997</v>
      </c>
      <c r="H764" s="20">
        <f t="shared" si="123"/>
        <v>432.57311999999996</v>
      </c>
      <c r="I764" s="41"/>
      <c r="J764" s="4"/>
      <c r="K764" s="4"/>
      <c r="L764" s="4"/>
      <c r="M764" s="4"/>
    </row>
    <row r="765" spans="1:13" x14ac:dyDescent="0.25">
      <c r="A765" s="9">
        <f>IF(C765=0,"",1+MAX(A$7:A764))</f>
        <v>467</v>
      </c>
      <c r="B765" s="42" t="s">
        <v>538</v>
      </c>
      <c r="C765" s="35">
        <v>25.62</v>
      </c>
      <c r="D765" s="29" t="s">
        <v>107</v>
      </c>
      <c r="E765" s="47">
        <v>0</v>
      </c>
      <c r="F765" s="35">
        <f t="shared" si="122"/>
        <v>25.62</v>
      </c>
      <c r="G765" s="12">
        <v>28.895999999999997</v>
      </c>
      <c r="H765" s="20">
        <f t="shared" si="123"/>
        <v>740.31551999999999</v>
      </c>
      <c r="I765" s="41"/>
      <c r="J765" s="4"/>
      <c r="K765" s="4"/>
      <c r="L765" s="4"/>
      <c r="M765" s="4"/>
    </row>
    <row r="766" spans="1:13" x14ac:dyDescent="0.25">
      <c r="A766" s="9">
        <f>IF(C766=0,"",1+MAX(A$7:A765))</f>
        <v>468</v>
      </c>
      <c r="B766" s="42" t="s">
        <v>539</v>
      </c>
      <c r="C766" s="35">
        <v>12.856999999999999</v>
      </c>
      <c r="D766" s="29" t="s">
        <v>107</v>
      </c>
      <c r="E766" s="47">
        <v>0</v>
      </c>
      <c r="F766" s="35">
        <f t="shared" si="122"/>
        <v>12.856999999999999</v>
      </c>
      <c r="G766" s="12">
        <v>33.230399999999996</v>
      </c>
      <c r="H766" s="20">
        <f t="shared" si="123"/>
        <v>427.24325279999994</v>
      </c>
      <c r="I766" s="41"/>
      <c r="J766" s="4"/>
      <c r="K766" s="4"/>
      <c r="L766" s="4"/>
      <c r="M766" s="4"/>
    </row>
    <row r="767" spans="1:13" x14ac:dyDescent="0.25">
      <c r="A767" s="9">
        <f>IF(C767=0,"",1+MAX(A$7:A766))</f>
        <v>469</v>
      </c>
      <c r="B767" s="42" t="s">
        <v>540</v>
      </c>
      <c r="C767" s="35">
        <v>33.744</v>
      </c>
      <c r="D767" s="29" t="s">
        <v>107</v>
      </c>
      <c r="E767" s="47">
        <v>0</v>
      </c>
      <c r="F767" s="35">
        <f t="shared" si="122"/>
        <v>33.744</v>
      </c>
      <c r="G767" s="12">
        <v>69.350399999999993</v>
      </c>
      <c r="H767" s="20">
        <f t="shared" si="123"/>
        <v>2340.1598975999996</v>
      </c>
      <c r="I767" s="41"/>
      <c r="J767" s="4"/>
      <c r="K767" s="4"/>
      <c r="L767" s="4"/>
      <c r="M767" s="4"/>
    </row>
    <row r="768" spans="1:13" x14ac:dyDescent="0.25">
      <c r="A768" s="9" t="str">
        <f>IF(C768=0,"",1+MAX(A$7:A767))</f>
        <v/>
      </c>
      <c r="B768" s="25" t="s">
        <v>541</v>
      </c>
      <c r="C768" s="35"/>
      <c r="D768" s="29"/>
      <c r="E768" s="47"/>
      <c r="F768" s="35"/>
      <c r="G768" s="15"/>
      <c r="H768" s="20"/>
      <c r="I768" s="41"/>
      <c r="J768" s="4"/>
      <c r="K768" s="4"/>
      <c r="L768" s="4"/>
      <c r="M768" s="4"/>
    </row>
    <row r="769" spans="1:13" x14ac:dyDescent="0.25">
      <c r="A769" s="9">
        <f>IF(C769=0,"",1+MAX(A$7:A768))</f>
        <v>470</v>
      </c>
      <c r="B769" s="42" t="s">
        <v>542</v>
      </c>
      <c r="C769" s="35">
        <v>7.74</v>
      </c>
      <c r="D769" s="29" t="s">
        <v>102</v>
      </c>
      <c r="E769" s="47">
        <v>0</v>
      </c>
      <c r="F769" s="35">
        <f t="shared" si="122"/>
        <v>7.74</v>
      </c>
      <c r="G769" s="12">
        <v>52.012799999999999</v>
      </c>
      <c r="H769" s="20">
        <f t="shared" si="123"/>
        <v>402.579072</v>
      </c>
      <c r="I769" s="41"/>
      <c r="J769" s="4"/>
      <c r="K769" s="4"/>
      <c r="L769" s="4"/>
      <c r="M769" s="4"/>
    </row>
    <row r="770" spans="1:13" x14ac:dyDescent="0.25">
      <c r="A770" s="9" t="str">
        <f>IF(C770=0,"",1+MAX(A$7:A769))</f>
        <v/>
      </c>
      <c r="B770" s="25" t="s">
        <v>152</v>
      </c>
      <c r="C770" s="35"/>
      <c r="D770" s="29"/>
      <c r="E770" s="47"/>
      <c r="F770" s="35"/>
      <c r="G770" s="15"/>
      <c r="H770" s="20"/>
      <c r="I770" s="41"/>
      <c r="J770" s="4"/>
      <c r="K770" s="4"/>
      <c r="L770" s="4"/>
      <c r="M770" s="4"/>
    </row>
    <row r="771" spans="1:13" x14ac:dyDescent="0.25">
      <c r="A771" s="9">
        <f>IF(C771=0,"",1+MAX(A$7:A770))</f>
        <v>471</v>
      </c>
      <c r="B771" s="42" t="s">
        <v>543</v>
      </c>
      <c r="C771" s="35">
        <v>7.25</v>
      </c>
      <c r="D771" s="29" t="s">
        <v>102</v>
      </c>
      <c r="E771" s="47">
        <v>0</v>
      </c>
      <c r="F771" s="35">
        <f t="shared" si="122"/>
        <v>7.25</v>
      </c>
      <c r="G771" s="12">
        <v>43.343999999999994</v>
      </c>
      <c r="H771" s="20">
        <f t="shared" si="123"/>
        <v>314.24399999999997</v>
      </c>
      <c r="I771" s="41"/>
      <c r="J771" s="4"/>
      <c r="K771" s="4"/>
      <c r="L771" s="4"/>
      <c r="M771" s="4"/>
    </row>
    <row r="772" spans="1:13" x14ac:dyDescent="0.25">
      <c r="A772" s="9">
        <f>IF(C772=0,"",1+MAX(A$7:A771))</f>
        <v>472</v>
      </c>
      <c r="B772" s="42" t="s">
        <v>544</v>
      </c>
      <c r="C772" s="35">
        <v>10.01</v>
      </c>
      <c r="D772" s="29" t="s">
        <v>102</v>
      </c>
      <c r="E772" s="47">
        <v>0</v>
      </c>
      <c r="F772" s="35">
        <f t="shared" si="122"/>
        <v>10.01</v>
      </c>
      <c r="G772" s="12">
        <v>43.343999999999994</v>
      </c>
      <c r="H772" s="20">
        <f t="shared" si="123"/>
        <v>433.87343999999996</v>
      </c>
      <c r="I772" s="41"/>
      <c r="J772" s="4"/>
      <c r="K772" s="4"/>
      <c r="L772" s="4"/>
      <c r="M772" s="4"/>
    </row>
    <row r="773" spans="1:13" x14ac:dyDescent="0.25">
      <c r="A773" s="9" t="str">
        <f>IF(C773=0,"",1+MAX(A$7:A772))</f>
        <v/>
      </c>
      <c r="B773" s="25" t="s">
        <v>545</v>
      </c>
      <c r="C773" s="35"/>
      <c r="D773" s="29"/>
      <c r="E773" s="47"/>
      <c r="F773" s="35"/>
      <c r="G773" s="15"/>
      <c r="H773" s="20"/>
      <c r="I773" s="41"/>
      <c r="J773" s="4"/>
      <c r="K773" s="4"/>
      <c r="L773" s="4"/>
      <c r="M773" s="4"/>
    </row>
    <row r="774" spans="1:13" x14ac:dyDescent="0.25">
      <c r="A774" s="9">
        <f>IF(C774=0,"",1+MAX(A$7:A773))</f>
        <v>473</v>
      </c>
      <c r="B774" s="42" t="s">
        <v>545</v>
      </c>
      <c r="C774" s="35">
        <v>1</v>
      </c>
      <c r="D774" s="29" t="s">
        <v>8</v>
      </c>
      <c r="E774" s="47">
        <v>0</v>
      </c>
      <c r="F774" s="35">
        <f t="shared" si="122"/>
        <v>1</v>
      </c>
      <c r="G774" s="12">
        <v>503.24403200000006</v>
      </c>
      <c r="H774" s="20">
        <f t="shared" si="123"/>
        <v>503.24403200000006</v>
      </c>
      <c r="I774" s="41"/>
      <c r="J774" s="4"/>
      <c r="K774" s="4"/>
      <c r="L774" s="4"/>
      <c r="M774" s="4"/>
    </row>
    <row r="775" spans="1:13" x14ac:dyDescent="0.25">
      <c r="A775" s="9" t="str">
        <f>IF(C775=0,"",1+MAX(A$7:A774))</f>
        <v/>
      </c>
      <c r="B775" s="25" t="s">
        <v>546</v>
      </c>
      <c r="C775" s="35"/>
      <c r="D775" s="29"/>
      <c r="E775" s="47"/>
      <c r="F775" s="35"/>
      <c r="G775" s="15"/>
      <c r="H775" s="20"/>
      <c r="I775" s="41"/>
      <c r="J775" s="4"/>
      <c r="K775" s="4"/>
      <c r="L775" s="4"/>
      <c r="M775" s="4"/>
    </row>
    <row r="776" spans="1:13" x14ac:dyDescent="0.25">
      <c r="A776" s="9">
        <f>IF(C776=0,"",1+MAX(A$7:A775))</f>
        <v>474</v>
      </c>
      <c r="B776" s="42" t="s">
        <v>546</v>
      </c>
      <c r="C776" s="35">
        <v>4</v>
      </c>
      <c r="D776" s="29" t="s">
        <v>8</v>
      </c>
      <c r="E776" s="47">
        <v>0</v>
      </c>
      <c r="F776" s="35">
        <f t="shared" si="122"/>
        <v>4</v>
      </c>
      <c r="G776" s="12">
        <v>204.63120384000001</v>
      </c>
      <c r="H776" s="20">
        <f t="shared" si="123"/>
        <v>818.52481536000005</v>
      </c>
      <c r="I776" s="41"/>
      <c r="J776" s="4"/>
      <c r="K776" s="4"/>
      <c r="L776" s="4"/>
      <c r="M776" s="4"/>
    </row>
    <row r="777" spans="1:13" x14ac:dyDescent="0.25">
      <c r="A777" s="9" t="str">
        <f>IF(C777=0,"",1+MAX(A$7:A776))</f>
        <v/>
      </c>
      <c r="B777" s="25" t="s">
        <v>168</v>
      </c>
      <c r="C777" s="35"/>
      <c r="D777" s="29"/>
      <c r="E777" s="47"/>
      <c r="F777" s="35"/>
      <c r="G777" s="15"/>
      <c r="H777" s="20"/>
      <c r="I777" s="41"/>
      <c r="J777" s="4"/>
      <c r="K777" s="4"/>
      <c r="L777" s="4"/>
      <c r="M777" s="4"/>
    </row>
    <row r="778" spans="1:13" x14ac:dyDescent="0.25">
      <c r="A778" s="9">
        <f>IF(C778=0,"",1+MAX(A$7:A777))</f>
        <v>475</v>
      </c>
      <c r="B778" s="42" t="s">
        <v>547</v>
      </c>
      <c r="C778" s="35">
        <v>8</v>
      </c>
      <c r="D778" s="29" t="s">
        <v>8</v>
      </c>
      <c r="E778" s="47">
        <v>0</v>
      </c>
      <c r="F778" s="35">
        <f t="shared" si="122"/>
        <v>8</v>
      </c>
      <c r="G778" s="12">
        <v>118.42237696000001</v>
      </c>
      <c r="H778" s="20">
        <f t="shared" si="123"/>
        <v>947.37901568000007</v>
      </c>
      <c r="I778" s="41"/>
      <c r="J778" s="4"/>
      <c r="K778" s="4"/>
      <c r="L778" s="4"/>
      <c r="M778" s="4"/>
    </row>
    <row r="779" spans="1:13" x14ac:dyDescent="0.25">
      <c r="A779" s="9">
        <f>IF(C779=0,"",1+MAX(A$7:A778))</f>
        <v>476</v>
      </c>
      <c r="B779" s="42" t="s">
        <v>548</v>
      </c>
      <c r="C779" s="35">
        <v>4</v>
      </c>
      <c r="D779" s="29" t="s">
        <v>8</v>
      </c>
      <c r="E779" s="47">
        <v>0</v>
      </c>
      <c r="F779" s="35">
        <f t="shared" si="122"/>
        <v>4</v>
      </c>
      <c r="G779" s="12">
        <v>168.93132864</v>
      </c>
      <c r="H779" s="20">
        <f t="shared" si="123"/>
        <v>675.72531456000002</v>
      </c>
      <c r="I779" s="41"/>
      <c r="J779" s="4"/>
      <c r="K779" s="4"/>
      <c r="L779" s="4"/>
      <c r="M779" s="4"/>
    </row>
    <row r="780" spans="1:13" x14ac:dyDescent="0.25">
      <c r="A780" s="9" t="str">
        <f>IF(C780=0,"",1+MAX(A$7:A779))</f>
        <v/>
      </c>
      <c r="B780" s="25" t="s">
        <v>549</v>
      </c>
      <c r="C780" s="35"/>
      <c r="D780" s="29"/>
      <c r="E780" s="47"/>
      <c r="F780" s="35"/>
      <c r="G780" s="15"/>
      <c r="H780" s="20"/>
      <c r="I780" s="41"/>
      <c r="J780" s="4"/>
      <c r="K780" s="4"/>
      <c r="L780" s="4"/>
      <c r="M780" s="4"/>
    </row>
    <row r="781" spans="1:13" x14ac:dyDescent="0.25">
      <c r="A781" s="9">
        <f>IF(C781=0,"",1+MAX(A$7:A780))</f>
        <v>477</v>
      </c>
      <c r="B781" s="42" t="s">
        <v>550</v>
      </c>
      <c r="C781" s="35">
        <v>4</v>
      </c>
      <c r="D781" s="29" t="s">
        <v>8</v>
      </c>
      <c r="E781" s="47">
        <v>0</v>
      </c>
      <c r="F781" s="35">
        <f t="shared" si="122"/>
        <v>4</v>
      </c>
      <c r="G781" s="12">
        <v>397.46662400000002</v>
      </c>
      <c r="H781" s="20">
        <f t="shared" si="123"/>
        <v>1589.8664960000001</v>
      </c>
      <c r="I781" s="41"/>
      <c r="J781" s="4"/>
      <c r="K781" s="4"/>
      <c r="L781" s="4"/>
      <c r="M781" s="4"/>
    </row>
    <row r="782" spans="1:13" x14ac:dyDescent="0.25">
      <c r="A782" s="9">
        <f>IF(C782=0,"",1+MAX(A$7:A781))</f>
        <v>478</v>
      </c>
      <c r="B782" s="42" t="s">
        <v>551</v>
      </c>
      <c r="C782" s="35">
        <v>32</v>
      </c>
      <c r="D782" s="29" t="s">
        <v>8</v>
      </c>
      <c r="E782" s="47">
        <v>0</v>
      </c>
      <c r="F782" s="35">
        <f t="shared" si="122"/>
        <v>32</v>
      </c>
      <c r="G782" s="12">
        <v>496.83328</v>
      </c>
      <c r="H782" s="20">
        <f t="shared" si="123"/>
        <v>15898.66496</v>
      </c>
      <c r="I782" s="41"/>
      <c r="J782" s="4"/>
      <c r="K782" s="4"/>
      <c r="L782" s="4"/>
      <c r="M782" s="4"/>
    </row>
    <row r="783" spans="1:13" x14ac:dyDescent="0.25">
      <c r="A783" s="9" t="str">
        <f>IF(C783=0,"",1+MAX(A$7:A782))</f>
        <v/>
      </c>
      <c r="B783" s="25" t="s">
        <v>552</v>
      </c>
      <c r="C783" s="35"/>
      <c r="D783" s="29"/>
      <c r="E783" s="47"/>
      <c r="F783" s="35"/>
      <c r="G783" s="15"/>
      <c r="H783" s="20"/>
      <c r="I783" s="41"/>
      <c r="J783" s="4"/>
      <c r="K783" s="4"/>
      <c r="L783" s="4"/>
      <c r="M783" s="4"/>
    </row>
    <row r="784" spans="1:13" x14ac:dyDescent="0.25">
      <c r="A784" s="9">
        <f>IF(C784=0,"",1+MAX(A$7:A783))</f>
        <v>479</v>
      </c>
      <c r="B784" s="42" t="s">
        <v>553</v>
      </c>
      <c r="C784" s="35">
        <v>4</v>
      </c>
      <c r="D784" s="29" t="s">
        <v>8</v>
      </c>
      <c r="E784" s="47">
        <v>0</v>
      </c>
      <c r="F784" s="35">
        <f t="shared" si="122"/>
        <v>4</v>
      </c>
      <c r="G784" s="12">
        <v>681.62320640000007</v>
      </c>
      <c r="H784" s="20">
        <f t="shared" si="123"/>
        <v>2726.4928256000003</v>
      </c>
      <c r="I784" s="41"/>
      <c r="J784" s="4"/>
      <c r="K784" s="4"/>
      <c r="L784" s="4"/>
      <c r="M784" s="4"/>
    </row>
    <row r="785" spans="1:13" x14ac:dyDescent="0.25">
      <c r="A785" s="9" t="str">
        <f>IF(C785=0,"",1+MAX(A$7:A784))</f>
        <v/>
      </c>
      <c r="B785" s="25" t="s">
        <v>554</v>
      </c>
      <c r="C785" s="35"/>
      <c r="D785" s="29"/>
      <c r="E785" s="47"/>
      <c r="F785" s="35"/>
      <c r="G785" s="12"/>
      <c r="H785" s="20"/>
      <c r="I785" s="41"/>
      <c r="J785" s="4"/>
      <c r="K785" s="4"/>
      <c r="L785" s="4"/>
      <c r="M785" s="4"/>
    </row>
    <row r="786" spans="1:13" x14ac:dyDescent="0.25">
      <c r="A786" s="9">
        <f>IF(C786=0,"",1+MAX(A$7:A785))</f>
        <v>480</v>
      </c>
      <c r="B786" s="42" t="s">
        <v>555</v>
      </c>
      <c r="C786" s="35">
        <v>4</v>
      </c>
      <c r="D786" s="29" t="s">
        <v>8</v>
      </c>
      <c r="E786" s="47">
        <v>0</v>
      </c>
      <c r="F786" s="35">
        <f t="shared" si="122"/>
        <v>4</v>
      </c>
      <c r="G786" s="12">
        <v>553.24789759999999</v>
      </c>
      <c r="H786" s="20">
        <f t="shared" si="123"/>
        <v>2212.9915904</v>
      </c>
      <c r="I786" s="41"/>
      <c r="J786" s="4"/>
      <c r="K786" s="4"/>
      <c r="L786" s="4"/>
      <c r="M786" s="4"/>
    </row>
    <row r="787" spans="1:13" ht="15.75" x14ac:dyDescent="0.25">
      <c r="A787" s="138" t="s">
        <v>7</v>
      </c>
      <c r="B787" s="139"/>
      <c r="C787" s="139"/>
      <c r="D787" s="139"/>
      <c r="E787" s="139"/>
      <c r="F787" s="139"/>
      <c r="G787" s="139"/>
      <c r="H787" s="140"/>
      <c r="I787" s="141">
        <f>SUM(H759:H786)</f>
        <v>33813.458215999999</v>
      </c>
      <c r="J787" s="2"/>
      <c r="K787" s="2"/>
      <c r="L787" s="2"/>
      <c r="M787" s="2"/>
    </row>
    <row r="788" spans="1:13" x14ac:dyDescent="0.25">
      <c r="A788" s="6"/>
      <c r="B788" s="7"/>
      <c r="C788" s="22"/>
      <c r="D788" s="8"/>
      <c r="E788" s="8"/>
      <c r="F788" s="22"/>
      <c r="G788" s="8"/>
      <c r="H788" s="8"/>
      <c r="I788" s="10"/>
      <c r="J788" s="4"/>
      <c r="K788" s="4"/>
      <c r="L788" s="4"/>
      <c r="M788" s="4"/>
    </row>
    <row r="789" spans="1:13" ht="15.75" x14ac:dyDescent="0.25">
      <c r="A789" s="135" t="s">
        <v>37</v>
      </c>
      <c r="B789" s="136"/>
      <c r="C789" s="136"/>
      <c r="D789" s="136"/>
      <c r="E789" s="136"/>
      <c r="F789" s="136"/>
      <c r="G789" s="136"/>
      <c r="H789" s="136"/>
      <c r="I789" s="137"/>
      <c r="J789" s="2"/>
      <c r="K789" s="2"/>
      <c r="L789" s="2"/>
      <c r="M789" s="2"/>
    </row>
    <row r="790" spans="1:13" x14ac:dyDescent="0.25">
      <c r="A790" s="9" t="str">
        <f>IF(C790=0,"",1+MAX(A$7:A789))</f>
        <v/>
      </c>
      <c r="B790" s="25" t="s">
        <v>557</v>
      </c>
      <c r="C790" s="35"/>
      <c r="D790" s="29"/>
      <c r="E790" s="47"/>
      <c r="F790" s="35"/>
      <c r="G790" s="12"/>
      <c r="H790" s="20"/>
      <c r="I790" s="41"/>
      <c r="J790" s="4"/>
      <c r="K790" s="4"/>
      <c r="L790" s="4"/>
      <c r="M790" s="4"/>
    </row>
    <row r="791" spans="1:13" x14ac:dyDescent="0.25">
      <c r="A791" s="9">
        <f>IF(C791=0,"",1+MAX(A$7:A790))</f>
        <v>481</v>
      </c>
      <c r="B791" s="42" t="s">
        <v>557</v>
      </c>
      <c r="C791" s="35">
        <v>121.03</v>
      </c>
      <c r="D791" s="29" t="s">
        <v>107</v>
      </c>
      <c r="E791" s="47">
        <v>0</v>
      </c>
      <c r="F791" s="35">
        <f t="shared" ref="F791:F799" si="124">(E791*C791)+C791</f>
        <v>121.03</v>
      </c>
      <c r="G791" s="12">
        <v>26.567599999999999</v>
      </c>
      <c r="H791" s="20">
        <f t="shared" ref="H791:H799" si="125">(G791)*F791</f>
        <v>3215.4766279999999</v>
      </c>
      <c r="I791" s="41"/>
      <c r="J791" s="4"/>
      <c r="K791" s="4"/>
      <c r="L791" s="4"/>
      <c r="M791" s="4"/>
    </row>
    <row r="792" spans="1:13" x14ac:dyDescent="0.25">
      <c r="A792" s="9" t="str">
        <f>IF(C792=0,"",1+MAX(A$7:A791))</f>
        <v/>
      </c>
      <c r="B792" s="25" t="s">
        <v>558</v>
      </c>
      <c r="C792" s="35"/>
      <c r="D792" s="29"/>
      <c r="E792" s="47"/>
      <c r="F792" s="35"/>
      <c r="G792" s="12"/>
      <c r="H792" s="20"/>
      <c r="I792" s="41"/>
      <c r="J792" s="4"/>
      <c r="K792" s="4"/>
      <c r="L792" s="4"/>
      <c r="M792" s="4"/>
    </row>
    <row r="793" spans="1:13" x14ac:dyDescent="0.25">
      <c r="A793" s="9">
        <f>IF(C793=0,"",1+MAX(A$7:A792))</f>
        <v>482</v>
      </c>
      <c r="B793" s="42" t="s">
        <v>558</v>
      </c>
      <c r="C793" s="35">
        <v>43.49</v>
      </c>
      <c r="D793" s="29" t="s">
        <v>107</v>
      </c>
      <c r="E793" s="47">
        <v>0</v>
      </c>
      <c r="F793" s="35">
        <f t="shared" si="124"/>
        <v>43.49</v>
      </c>
      <c r="G793" s="12">
        <v>25.629760000000001</v>
      </c>
      <c r="H793" s="20">
        <f t="shared" si="125"/>
        <v>1114.6382624</v>
      </c>
      <c r="I793" s="41"/>
      <c r="J793" s="4"/>
      <c r="K793" s="4"/>
      <c r="L793" s="4"/>
      <c r="M793" s="4"/>
    </row>
    <row r="794" spans="1:13" x14ac:dyDescent="0.25">
      <c r="A794" s="9" t="str">
        <f>IF(C794=0,"",1+MAX(A$7:A793))</f>
        <v/>
      </c>
      <c r="B794" s="25" t="s">
        <v>559</v>
      </c>
      <c r="C794" s="35"/>
      <c r="D794" s="29"/>
      <c r="E794" s="47"/>
      <c r="F794" s="35"/>
      <c r="G794" s="12"/>
      <c r="H794" s="20"/>
      <c r="I794" s="41"/>
      <c r="J794" s="4"/>
      <c r="K794" s="4"/>
      <c r="L794" s="4"/>
      <c r="M794" s="4"/>
    </row>
    <row r="795" spans="1:13" x14ac:dyDescent="0.25">
      <c r="A795" s="9">
        <f>IF(C795=0,"",1+MAX(A$7:A794))</f>
        <v>483</v>
      </c>
      <c r="B795" s="42" t="s">
        <v>559</v>
      </c>
      <c r="C795" s="35">
        <v>123.01</v>
      </c>
      <c r="D795" s="29" t="s">
        <v>107</v>
      </c>
      <c r="E795" s="47">
        <v>0</v>
      </c>
      <c r="F795" s="35">
        <f t="shared" si="124"/>
        <v>123.01</v>
      </c>
      <c r="G795" s="12">
        <v>29.692719999999994</v>
      </c>
      <c r="H795" s="20">
        <f t="shared" si="125"/>
        <v>3652.5014871999992</v>
      </c>
      <c r="I795" s="41"/>
      <c r="J795" s="4"/>
      <c r="K795" s="4"/>
      <c r="L795" s="4"/>
      <c r="M795" s="4"/>
    </row>
    <row r="796" spans="1:13" x14ac:dyDescent="0.25">
      <c r="A796" s="9" t="str">
        <f>IF(C796=0,"",1+MAX(A$7:A795))</f>
        <v/>
      </c>
      <c r="B796" s="25" t="s">
        <v>560</v>
      </c>
      <c r="C796" s="35"/>
      <c r="D796" s="29"/>
      <c r="E796" s="47"/>
      <c r="F796" s="35"/>
      <c r="G796" s="12"/>
      <c r="H796" s="20"/>
      <c r="I796" s="41"/>
      <c r="J796" s="4"/>
      <c r="K796" s="4"/>
      <c r="L796" s="4"/>
      <c r="M796" s="4"/>
    </row>
    <row r="797" spans="1:13" x14ac:dyDescent="0.25">
      <c r="A797" s="9">
        <f>IF(C797=0,"",1+MAX(A$7:A796))</f>
        <v>484</v>
      </c>
      <c r="B797" s="42" t="s">
        <v>561</v>
      </c>
      <c r="C797" s="35">
        <v>2</v>
      </c>
      <c r="D797" s="29" t="s">
        <v>8</v>
      </c>
      <c r="E797" s="47">
        <v>0</v>
      </c>
      <c r="F797" s="35">
        <f t="shared" si="124"/>
        <v>2</v>
      </c>
      <c r="G797" s="12">
        <v>307.32182528000004</v>
      </c>
      <c r="H797" s="20">
        <f t="shared" si="125"/>
        <v>614.64365056000008</v>
      </c>
      <c r="I797" s="41"/>
      <c r="J797" s="4"/>
      <c r="K797" s="4"/>
      <c r="L797" s="4"/>
      <c r="M797" s="4"/>
    </row>
    <row r="798" spans="1:13" x14ac:dyDescent="0.25">
      <c r="A798" s="9">
        <f>IF(C798=0,"",1+MAX(A$7:A797))</f>
        <v>485</v>
      </c>
      <c r="B798" s="42" t="s">
        <v>562</v>
      </c>
      <c r="C798" s="35">
        <v>1</v>
      </c>
      <c r="D798" s="29" t="s">
        <v>8</v>
      </c>
      <c r="E798" s="47">
        <v>0</v>
      </c>
      <c r="F798" s="35">
        <f t="shared" si="124"/>
        <v>1</v>
      </c>
      <c r="G798" s="12">
        <v>256.76438528</v>
      </c>
      <c r="H798" s="20">
        <f t="shared" si="125"/>
        <v>256.76438528</v>
      </c>
      <c r="I798" s="41"/>
      <c r="J798" s="4"/>
      <c r="K798" s="4"/>
      <c r="L798" s="4"/>
      <c r="M798" s="4"/>
    </row>
    <row r="799" spans="1:13" x14ac:dyDescent="0.25">
      <c r="A799" s="9">
        <f>IF(C799=0,"",1+MAX(A$7:A798))</f>
        <v>486</v>
      </c>
      <c r="B799" s="42" t="s">
        <v>560</v>
      </c>
      <c r="C799" s="35">
        <v>1</v>
      </c>
      <c r="D799" s="29" t="s">
        <v>8</v>
      </c>
      <c r="E799" s="47">
        <v>0</v>
      </c>
      <c r="F799" s="35">
        <f t="shared" si="124"/>
        <v>1</v>
      </c>
      <c r="G799" s="12">
        <v>431.84480000000002</v>
      </c>
      <c r="H799" s="20">
        <f t="shared" si="125"/>
        <v>431.84480000000002</v>
      </c>
      <c r="I799" s="41"/>
      <c r="J799" s="4"/>
      <c r="K799" s="4"/>
      <c r="L799" s="4"/>
      <c r="M799" s="4"/>
    </row>
    <row r="800" spans="1:13" ht="15.75" x14ac:dyDescent="0.25">
      <c r="A800" s="138" t="s">
        <v>7</v>
      </c>
      <c r="B800" s="139"/>
      <c r="C800" s="139"/>
      <c r="D800" s="139"/>
      <c r="E800" s="139"/>
      <c r="F800" s="139"/>
      <c r="G800" s="139"/>
      <c r="H800" s="140"/>
      <c r="I800" s="141">
        <f>SUM(H790:H799)</f>
        <v>9285.8692134399989</v>
      </c>
      <c r="J800" s="2"/>
      <c r="K800" s="2"/>
      <c r="L800" s="2"/>
      <c r="M800" s="2"/>
    </row>
    <row r="801" spans="1:13" x14ac:dyDescent="0.25">
      <c r="A801" s="6"/>
      <c r="B801" s="7"/>
      <c r="C801" s="22"/>
      <c r="D801" s="8"/>
      <c r="E801" s="8"/>
      <c r="F801" s="22"/>
      <c r="G801" s="8"/>
      <c r="H801" s="8"/>
      <c r="I801" s="10"/>
      <c r="J801" s="4"/>
      <c r="K801" s="4"/>
      <c r="L801" s="4"/>
      <c r="M801" s="4"/>
    </row>
    <row r="802" spans="1:13" ht="15.75" x14ac:dyDescent="0.25">
      <c r="A802" s="135" t="s">
        <v>569</v>
      </c>
      <c r="B802" s="136"/>
      <c r="C802" s="136"/>
      <c r="D802" s="136"/>
      <c r="E802" s="136"/>
      <c r="F802" s="136"/>
      <c r="G802" s="136"/>
      <c r="H802" s="136"/>
      <c r="I802" s="137"/>
      <c r="J802" s="2"/>
      <c r="K802" s="2"/>
      <c r="L802" s="2"/>
      <c r="M802" s="2"/>
    </row>
    <row r="803" spans="1:13" x14ac:dyDescent="0.25">
      <c r="A803" s="9" t="str">
        <f>IF(C803=0,"",1+MAX(A$7:A802))</f>
        <v/>
      </c>
      <c r="B803" s="24" t="s">
        <v>569</v>
      </c>
      <c r="C803" s="35"/>
      <c r="D803" s="29"/>
      <c r="E803" s="47"/>
      <c r="F803" s="35"/>
      <c r="G803" s="15"/>
      <c r="H803" s="20"/>
      <c r="I803" s="33"/>
      <c r="J803" s="4"/>
      <c r="K803" s="4"/>
      <c r="L803" s="4"/>
      <c r="M803" s="4"/>
    </row>
    <row r="804" spans="1:13" x14ac:dyDescent="0.25">
      <c r="A804" s="9">
        <f>IF(C804=0,"",1+MAX(A$7:A803))</f>
        <v>487</v>
      </c>
      <c r="B804" s="42" t="s">
        <v>563</v>
      </c>
      <c r="C804" s="35">
        <v>2.42</v>
      </c>
      <c r="D804" s="29" t="s">
        <v>102</v>
      </c>
      <c r="E804" s="47">
        <v>0</v>
      </c>
      <c r="F804" s="35">
        <f t="shared" ref="F804:F809" si="126">(E804*C804)+C804</f>
        <v>2.42</v>
      </c>
      <c r="G804" s="12">
        <v>20.800060160000001</v>
      </c>
      <c r="H804" s="11">
        <f t="shared" ref="H804:H809" si="127">(G804)*F804</f>
        <v>50.336145587200001</v>
      </c>
      <c r="I804" s="33"/>
      <c r="J804" s="4"/>
      <c r="K804" s="4"/>
      <c r="L804" s="4"/>
      <c r="M804" s="4"/>
    </row>
    <row r="805" spans="1:13" x14ac:dyDescent="0.25">
      <c r="A805" s="9">
        <f>IF(C805=0,"",1+MAX(A$7:A804))</f>
        <v>488</v>
      </c>
      <c r="B805" s="42" t="s">
        <v>564</v>
      </c>
      <c r="C805" s="35">
        <v>15.92</v>
      </c>
      <c r="D805" s="29" t="s">
        <v>102</v>
      </c>
      <c r="E805" s="47">
        <v>0</v>
      </c>
      <c r="F805" s="35">
        <f t="shared" si="126"/>
        <v>15.92</v>
      </c>
      <c r="G805" s="12">
        <v>41.634816000000001</v>
      </c>
      <c r="H805" s="11">
        <f t="shared" si="127"/>
        <v>662.82627072000002</v>
      </c>
      <c r="I805" s="33"/>
      <c r="J805" s="4"/>
      <c r="K805" s="4"/>
      <c r="L805" s="4"/>
      <c r="M805" s="4"/>
    </row>
    <row r="806" spans="1:13" x14ac:dyDescent="0.25">
      <c r="A806" s="9">
        <f>IF(C806=0,"",1+MAX(A$7:A805))</f>
        <v>489</v>
      </c>
      <c r="B806" s="42" t="s">
        <v>565</v>
      </c>
      <c r="C806" s="35">
        <v>1.32</v>
      </c>
      <c r="D806" s="29" t="s">
        <v>102</v>
      </c>
      <c r="E806" s="47">
        <v>0</v>
      </c>
      <c r="F806" s="35">
        <f t="shared" si="126"/>
        <v>1.32</v>
      </c>
      <c r="G806" s="12">
        <v>62.452224000000001</v>
      </c>
      <c r="H806" s="11">
        <f t="shared" si="127"/>
        <v>82.436935680000005</v>
      </c>
      <c r="I806" s="33"/>
      <c r="J806" s="4"/>
      <c r="K806" s="4"/>
      <c r="L806" s="4"/>
      <c r="M806" s="4"/>
    </row>
    <row r="807" spans="1:13" x14ac:dyDescent="0.25">
      <c r="A807" s="9">
        <f>IF(C807=0,"",1+MAX(A$7:A806))</f>
        <v>490</v>
      </c>
      <c r="B807" s="42" t="s">
        <v>566</v>
      </c>
      <c r="C807" s="35">
        <v>16.649999999999999</v>
      </c>
      <c r="D807" s="29" t="s">
        <v>102</v>
      </c>
      <c r="E807" s="47">
        <v>0</v>
      </c>
      <c r="F807" s="35">
        <f t="shared" si="126"/>
        <v>16.649999999999999</v>
      </c>
      <c r="G807" s="12">
        <v>104.08704</v>
      </c>
      <c r="H807" s="11">
        <f t="shared" si="127"/>
        <v>1733.0492159999999</v>
      </c>
      <c r="I807" s="33"/>
      <c r="J807" s="4"/>
      <c r="K807" s="4"/>
      <c r="L807" s="4"/>
      <c r="M807" s="4"/>
    </row>
    <row r="808" spans="1:13" x14ac:dyDescent="0.25">
      <c r="A808" s="9">
        <f>IF(C808=0,"",1+MAX(A$7:A807))</f>
        <v>491</v>
      </c>
      <c r="B808" s="42" t="s">
        <v>567</v>
      </c>
      <c r="C808" s="35">
        <v>4.83</v>
      </c>
      <c r="D808" s="29" t="s">
        <v>102</v>
      </c>
      <c r="E808" s="47">
        <v>0</v>
      </c>
      <c r="F808" s="35">
        <f t="shared" si="126"/>
        <v>4.83</v>
      </c>
      <c r="G808" s="12">
        <v>208.17408</v>
      </c>
      <c r="H808" s="11">
        <f t="shared" si="127"/>
        <v>1005.4808064</v>
      </c>
      <c r="I808" s="33"/>
      <c r="J808" s="4"/>
      <c r="K808" s="4"/>
      <c r="L808" s="4"/>
      <c r="M808" s="4"/>
    </row>
    <row r="809" spans="1:13" x14ac:dyDescent="0.25">
      <c r="A809" s="9">
        <f>IF(C809=0,"",1+MAX(A$7:A808))</f>
        <v>492</v>
      </c>
      <c r="B809" s="42" t="s">
        <v>568</v>
      </c>
      <c r="C809" s="35">
        <v>8.75</v>
      </c>
      <c r="D809" s="29" t="s">
        <v>102</v>
      </c>
      <c r="E809" s="47">
        <v>0</v>
      </c>
      <c r="F809" s="35">
        <f t="shared" si="126"/>
        <v>8.75</v>
      </c>
      <c r="G809" s="12">
        <v>249.808896</v>
      </c>
      <c r="H809" s="11">
        <f t="shared" si="127"/>
        <v>2185.8278399999999</v>
      </c>
      <c r="I809" s="33"/>
      <c r="J809" s="4"/>
      <c r="K809" s="4"/>
      <c r="L809" s="4"/>
      <c r="M809" s="4"/>
    </row>
    <row r="810" spans="1:13" ht="15.75" x14ac:dyDescent="0.25">
      <c r="A810" s="138" t="s">
        <v>7</v>
      </c>
      <c r="B810" s="139"/>
      <c r="C810" s="139"/>
      <c r="D810" s="139"/>
      <c r="E810" s="139"/>
      <c r="F810" s="139"/>
      <c r="G810" s="139"/>
      <c r="H810" s="140"/>
      <c r="I810" s="141">
        <f>SUM(H803:H809)</f>
        <v>5719.9572143871992</v>
      </c>
      <c r="J810" s="2"/>
      <c r="K810" s="2"/>
      <c r="L810" s="2"/>
      <c r="M810" s="2"/>
    </row>
    <row r="811" spans="1:13" ht="15.75" thickBot="1" x14ac:dyDescent="0.3">
      <c r="A811" s="6"/>
      <c r="B811" s="7"/>
      <c r="C811" s="22"/>
      <c r="D811" s="8"/>
      <c r="E811" s="8"/>
      <c r="F811" s="22"/>
      <c r="G811" s="8"/>
      <c r="H811" s="8"/>
      <c r="I811" s="10"/>
      <c r="J811" s="4"/>
      <c r="K811" s="4"/>
      <c r="L811" s="4"/>
      <c r="M811" s="4"/>
    </row>
    <row r="812" spans="1:13" ht="16.5" thickBot="1" x14ac:dyDescent="0.3">
      <c r="A812" s="164" t="s">
        <v>2</v>
      </c>
      <c r="B812" s="165"/>
      <c r="C812" s="165"/>
      <c r="D812" s="165"/>
      <c r="E812" s="165"/>
      <c r="F812" s="165"/>
      <c r="G812" s="165"/>
      <c r="H812" s="172"/>
      <c r="I812" s="166">
        <f>SUM(I7:I811)</f>
        <v>1874641.6432952285</v>
      </c>
      <c r="J812" s="2"/>
      <c r="K812" s="2"/>
      <c r="L812" s="2"/>
      <c r="M812" s="2"/>
    </row>
    <row r="813" spans="1:13" ht="15.75" x14ac:dyDescent="0.25">
      <c r="A813" s="159" t="s">
        <v>630</v>
      </c>
      <c r="B813" s="160"/>
      <c r="C813" s="160"/>
      <c r="D813" s="160"/>
      <c r="E813" s="160"/>
      <c r="F813" s="160"/>
      <c r="G813" s="161"/>
      <c r="H813" s="162"/>
      <c r="I813" s="163">
        <f>I812</f>
        <v>1874641.6432952285</v>
      </c>
      <c r="J813" s="4"/>
      <c r="K813" s="4"/>
      <c r="L813" s="4"/>
      <c r="M813" s="4"/>
    </row>
    <row r="814" spans="1:13" ht="15.75" x14ac:dyDescent="0.25">
      <c r="A814" s="146" t="s">
        <v>629</v>
      </c>
      <c r="B814" s="147"/>
      <c r="C814" s="147"/>
      <c r="D814" s="147"/>
      <c r="E814" s="147"/>
      <c r="F814" s="147"/>
      <c r="G814" s="148"/>
      <c r="H814" s="149">
        <v>0.25</v>
      </c>
      <c r="I814" s="145">
        <f>H814*I812</f>
        <v>468660.41082380712</v>
      </c>
      <c r="J814" s="4"/>
      <c r="K814" s="4"/>
      <c r="L814" s="4"/>
      <c r="M814" s="4"/>
    </row>
    <row r="815" spans="1:13" ht="15.75" x14ac:dyDescent="0.25">
      <c r="A815" s="146" t="s">
        <v>628</v>
      </c>
      <c r="B815" s="147"/>
      <c r="C815" s="147"/>
      <c r="D815" s="147"/>
      <c r="E815" s="147"/>
      <c r="F815" s="147"/>
      <c r="G815" s="148"/>
      <c r="H815" s="149">
        <v>0.03</v>
      </c>
      <c r="I815" s="145">
        <f>H815*I812</f>
        <v>56239.249298856856</v>
      </c>
      <c r="J815" s="4"/>
      <c r="K815" s="4"/>
      <c r="L815" s="4"/>
      <c r="M815" s="4"/>
    </row>
    <row r="816" spans="1:13" ht="16.5" thickBot="1" x14ac:dyDescent="0.3">
      <c r="A816" s="150" t="s">
        <v>68</v>
      </c>
      <c r="B816" s="151"/>
      <c r="C816" s="151"/>
      <c r="D816" s="151"/>
      <c r="E816" s="151"/>
      <c r="F816" s="151"/>
      <c r="G816" s="152"/>
      <c r="H816" s="153">
        <v>7.0000000000000007E-2</v>
      </c>
      <c r="I816" s="154">
        <f>H816*I812</f>
        <v>131224.91503066602</v>
      </c>
      <c r="J816" s="4"/>
      <c r="K816" s="4"/>
      <c r="L816" s="4"/>
      <c r="M816" s="4"/>
    </row>
    <row r="817" spans="1:13" ht="21.75" thickBot="1" x14ac:dyDescent="0.3">
      <c r="A817" s="155" t="s">
        <v>10</v>
      </c>
      <c r="B817" s="156"/>
      <c r="C817" s="156"/>
      <c r="D817" s="156"/>
      <c r="E817" s="156"/>
      <c r="F817" s="156"/>
      <c r="G817" s="156"/>
      <c r="H817" s="158"/>
      <c r="I817" s="157">
        <f>SUM(I812:I816)</f>
        <v>4405407.8617437864</v>
      </c>
      <c r="J817" s="3"/>
      <c r="K817" s="3"/>
      <c r="L817" s="3"/>
      <c r="M817" s="3"/>
    </row>
    <row r="818" spans="1:13" x14ac:dyDescent="0.25">
      <c r="A818" s="80" t="s">
        <v>156</v>
      </c>
    </row>
    <row r="819" spans="1:13" x14ac:dyDescent="0.25">
      <c r="A819" s="90"/>
    </row>
    <row r="820" spans="1:13" x14ac:dyDescent="0.25">
      <c r="A820" s="90"/>
    </row>
  </sheetData>
  <sortState xmlns:xlrd2="http://schemas.microsoft.com/office/spreadsheetml/2017/richdata2" ref="A495:M503">
    <sortCondition ref="A495:A503"/>
  </sortState>
  <mergeCells count="81">
    <mergeCell ref="A815:G815"/>
    <mergeCell ref="A814:G814"/>
    <mergeCell ref="A812:H812"/>
    <mergeCell ref="A810:H810"/>
    <mergeCell ref="A787:H787"/>
    <mergeCell ref="A800:H800"/>
    <mergeCell ref="A789:I789"/>
    <mergeCell ref="A802:I802"/>
    <mergeCell ref="A758:I758"/>
    <mergeCell ref="A541:H541"/>
    <mergeCell ref="A560:H560"/>
    <mergeCell ref="A577:H577"/>
    <mergeCell ref="A685:H685"/>
    <mergeCell ref="A694:H694"/>
    <mergeCell ref="A748:I748"/>
    <mergeCell ref="A752:H752"/>
    <mergeCell ref="A742:H742"/>
    <mergeCell ref="A746:H746"/>
    <mergeCell ref="A756:H756"/>
    <mergeCell ref="A562:I562"/>
    <mergeCell ref="A543:I543"/>
    <mergeCell ref="A661:I661"/>
    <mergeCell ref="A668:I668"/>
    <mergeCell ref="A687:I687"/>
    <mergeCell ref="A696:I696"/>
    <mergeCell ref="A744:I744"/>
    <mergeCell ref="A125:I125"/>
    <mergeCell ref="A49:I49"/>
    <mergeCell ref="A121:I121"/>
    <mergeCell ref="A82:I82"/>
    <mergeCell ref="A124:B124"/>
    <mergeCell ref="A80:H80"/>
    <mergeCell ref="A324:H324"/>
    <mergeCell ref="A119:H119"/>
    <mergeCell ref="A123:H123"/>
    <mergeCell ref="A326:I326"/>
    <mergeCell ref="A342:H342"/>
    <mergeCell ref="A629:H629"/>
    <mergeCell ref="A659:H659"/>
    <mergeCell ref="A666:H666"/>
    <mergeCell ref="A346:H346"/>
    <mergeCell ref="A368:H368"/>
    <mergeCell ref="A348:I348"/>
    <mergeCell ref="A344:I344"/>
    <mergeCell ref="A38:I38"/>
    <mergeCell ref="A47:H47"/>
    <mergeCell ref="A7:I7"/>
    <mergeCell ref="A36:H36"/>
    <mergeCell ref="G2:H2"/>
    <mergeCell ref="G5:H5"/>
    <mergeCell ref="A817:H817"/>
    <mergeCell ref="A400:I400"/>
    <mergeCell ref="A375:I375"/>
    <mergeCell ref="A579:I579"/>
    <mergeCell ref="A481:I481"/>
    <mergeCell ref="A428:I428"/>
    <mergeCell ref="A754:I754"/>
    <mergeCell ref="A813:G813"/>
    <mergeCell ref="A816:G816"/>
    <mergeCell ref="A631:I631"/>
    <mergeCell ref="A398:H398"/>
    <mergeCell ref="A421:H421"/>
    <mergeCell ref="A445:I445"/>
    <mergeCell ref="A430:H430"/>
    <mergeCell ref="A439:I439"/>
    <mergeCell ref="A373:H373"/>
    <mergeCell ref="A370:I370"/>
    <mergeCell ref="A426:H426"/>
    <mergeCell ref="A486:H486"/>
    <mergeCell ref="A491:H491"/>
    <mergeCell ref="A488:I488"/>
    <mergeCell ref="A423:I423"/>
    <mergeCell ref="A432:I432"/>
    <mergeCell ref="A518:I518"/>
    <mergeCell ref="A529:I529"/>
    <mergeCell ref="A437:H437"/>
    <mergeCell ref="A443:H443"/>
    <mergeCell ref="A479:H479"/>
    <mergeCell ref="A516:H516"/>
    <mergeCell ref="A527:H527"/>
    <mergeCell ref="A493:I493"/>
  </mergeCells>
  <phoneticPr fontId="18" type="noConversion"/>
  <printOptions horizontalCentered="1"/>
  <pageMargins left="0.7" right="0.7" top="0.75" bottom="0.75" header="0.3" footer="0.3"/>
  <pageSetup paperSize="9" scale="51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16DAAD0-A004-49CF-B9F8-2D5E1154398C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TAKEOFF</vt:lpstr>
      <vt:lpstr>SUMMARY!Print_Area</vt:lpstr>
      <vt:lpstr>TAKEOFF!Print_Area</vt:lpstr>
      <vt:lpstr>TAKEOFF!Print_Titles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Plan Estimation</dc:creator>
  <cp:lastModifiedBy>Abdul Rehman</cp:lastModifiedBy>
  <cp:lastPrinted>2023-10-20T05:25:36Z</cp:lastPrinted>
  <dcterms:created xsi:type="dcterms:W3CDTF">2016-03-30T11:57:46Z</dcterms:created>
  <dcterms:modified xsi:type="dcterms:W3CDTF">2025-12-14T09:44:58Z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{516DAAD0-A004-49CF-B9F8-2D5E1154398C}</vt:lpwstr>
  </property>
</Properties>
</file>