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filterPrivacy="1" codeName="ThisWorkbook" defaultThemeVersion="124226"/>
  <xr:revisionPtr revIDLastSave="0" documentId="13_ncr:1_{81B605A2-805E-4C84-94BB-49ED80FF9E40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SUMMARY" sheetId="19" r:id="rId1"/>
    <sheet name="SITE ESTIMATE" sheetId="16" r:id="rId2"/>
  </sheets>
  <definedNames>
    <definedName name="_xlnm._FilterDatabase" localSheetId="1" hidden="1">'SITE ESTIMATE'!$E$1:$G$430</definedName>
    <definedName name="_xlnm.Print_Area" localSheetId="1">'SITE ESTIMATE'!$A$1:$J$352</definedName>
    <definedName name="_xlnm.Print_Area" localSheetId="0">SUMMARY!$A$1:$D$26</definedName>
    <definedName name="_xlnm.Print_Titles" localSheetId="1">'SITE ESTIMATE'!$1:$6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4" i="16" l="1"/>
  <c r="A33" i="16"/>
  <c r="A34" i="16"/>
  <c r="A35" i="16"/>
  <c r="A40" i="16"/>
  <c r="A41" i="16"/>
  <c r="A42" i="16"/>
  <c r="A47" i="16"/>
  <c r="A48" i="16"/>
  <c r="A49" i="16"/>
  <c r="A57" i="16"/>
  <c r="A58" i="16"/>
  <c r="A59" i="16"/>
  <c r="A64" i="16"/>
  <c r="A65" i="16"/>
  <c r="A66" i="16"/>
  <c r="A74" i="16"/>
  <c r="A75" i="16"/>
  <c r="A76" i="16"/>
  <c r="A94" i="16"/>
  <c r="A95" i="16"/>
  <c r="A96" i="16"/>
  <c r="A99" i="16"/>
  <c r="A100" i="16"/>
  <c r="A101" i="16"/>
  <c r="A113" i="16"/>
  <c r="A114" i="16"/>
  <c r="A115" i="16"/>
  <c r="A122" i="16"/>
  <c r="A123" i="16"/>
  <c r="A124" i="16"/>
  <c r="A131" i="16"/>
  <c r="A132" i="16"/>
  <c r="A133" i="16"/>
  <c r="A138" i="16"/>
  <c r="A139" i="16"/>
  <c r="A140" i="16"/>
  <c r="A145" i="16"/>
  <c r="A146" i="16"/>
  <c r="A147" i="16"/>
  <c r="A154" i="16"/>
  <c r="A155" i="16"/>
  <c r="A156" i="16"/>
  <c r="A161" i="16"/>
  <c r="A162" i="16"/>
  <c r="A163" i="16"/>
  <c r="A166" i="16"/>
  <c r="A167" i="16"/>
  <c r="A168" i="16"/>
  <c r="A174" i="16"/>
  <c r="A175" i="16"/>
  <c r="A176" i="16"/>
  <c r="A179" i="16"/>
  <c r="A180" i="16"/>
  <c r="A181" i="16"/>
  <c r="A187" i="16"/>
  <c r="A188" i="16"/>
  <c r="A189" i="16"/>
  <c r="A196" i="16"/>
  <c r="A197" i="16"/>
  <c r="A198" i="16"/>
  <c r="A203" i="16"/>
  <c r="A204" i="16"/>
  <c r="A205" i="16"/>
  <c r="A210" i="16"/>
  <c r="A211" i="16"/>
  <c r="A212" i="16"/>
  <c r="A219" i="16"/>
  <c r="A220" i="16"/>
  <c r="A221" i="16"/>
  <c r="A226" i="16"/>
  <c r="A227" i="16"/>
  <c r="A228" i="16"/>
  <c r="A231" i="16"/>
  <c r="A232" i="16"/>
  <c r="A233" i="16"/>
  <c r="A240" i="16"/>
  <c r="A241" i="16"/>
  <c r="A242" i="16"/>
  <c r="A249" i="16"/>
  <c r="A250" i="16"/>
  <c r="A251" i="16"/>
  <c r="A258" i="16"/>
  <c r="A259" i="16"/>
  <c r="A260" i="16"/>
  <c r="A265" i="16"/>
  <c r="A266" i="16"/>
  <c r="A267" i="16"/>
  <c r="A272" i="16"/>
  <c r="A273" i="16"/>
  <c r="A274" i="16"/>
  <c r="A281" i="16"/>
  <c r="A282" i="16"/>
  <c r="A283" i="16"/>
  <c r="A288" i="16"/>
  <c r="A289" i="16"/>
  <c r="A290" i="16"/>
  <c r="A295" i="16"/>
  <c r="A296" i="16"/>
  <c r="A297" i="16"/>
  <c r="A301" i="16"/>
  <c r="A302" i="16"/>
  <c r="A303" i="16"/>
  <c r="A307" i="16"/>
  <c r="A308" i="16"/>
  <c r="A309" i="16"/>
  <c r="A319" i="16"/>
  <c r="A320" i="16"/>
  <c r="A321" i="16"/>
  <c r="A324" i="16"/>
  <c r="A325" i="16"/>
  <c r="A326" i="16"/>
  <c r="A340" i="16"/>
  <c r="I26" i="16"/>
  <c r="I27" i="16"/>
  <c r="I28" i="16"/>
  <c r="I29" i="16"/>
  <c r="I30" i="16"/>
  <c r="I31" i="16"/>
  <c r="I32" i="16"/>
  <c r="I36" i="16"/>
  <c r="I37" i="16"/>
  <c r="I38" i="16"/>
  <c r="I39" i="16"/>
  <c r="I43" i="16"/>
  <c r="I44" i="16"/>
  <c r="I45" i="16"/>
  <c r="I46" i="16"/>
  <c r="I50" i="16"/>
  <c r="I51" i="16"/>
  <c r="I52" i="16"/>
  <c r="I53" i="16"/>
  <c r="I54" i="16"/>
  <c r="I55" i="16"/>
  <c r="I56" i="16"/>
  <c r="I60" i="16"/>
  <c r="I61" i="16"/>
  <c r="I62" i="16"/>
  <c r="I63" i="16"/>
  <c r="I67" i="16"/>
  <c r="I68" i="16"/>
  <c r="I69" i="16"/>
  <c r="I70" i="16"/>
  <c r="I71" i="16"/>
  <c r="I72" i="16"/>
  <c r="I73" i="16"/>
  <c r="I77" i="16"/>
  <c r="I78" i="16"/>
  <c r="I79" i="16"/>
  <c r="I80" i="16"/>
  <c r="I81" i="16"/>
  <c r="I82" i="16"/>
  <c r="I83" i="16"/>
  <c r="I84" i="16"/>
  <c r="I85" i="16"/>
  <c r="I86" i="16"/>
  <c r="I87" i="16"/>
  <c r="I88" i="16"/>
  <c r="I89" i="16"/>
  <c r="I90" i="16"/>
  <c r="I91" i="16"/>
  <c r="I92" i="16"/>
  <c r="I93" i="16"/>
  <c r="I97" i="16"/>
  <c r="I98" i="16"/>
  <c r="I102" i="16"/>
  <c r="I103" i="16"/>
  <c r="I104" i="16"/>
  <c r="I105" i="16"/>
  <c r="I106" i="16"/>
  <c r="I107" i="16"/>
  <c r="I108" i="16"/>
  <c r="I109" i="16"/>
  <c r="I110" i="16"/>
  <c r="I111" i="16"/>
  <c r="I112" i="16"/>
  <c r="I116" i="16"/>
  <c r="I117" i="16"/>
  <c r="I118" i="16"/>
  <c r="I119" i="16"/>
  <c r="I120" i="16"/>
  <c r="I121" i="16"/>
  <c r="I125" i="16"/>
  <c r="I126" i="16"/>
  <c r="I127" i="16"/>
  <c r="I128" i="16"/>
  <c r="I129" i="16"/>
  <c r="I130" i="16"/>
  <c r="I134" i="16"/>
  <c r="I135" i="16"/>
  <c r="I136" i="16"/>
  <c r="I137" i="16"/>
  <c r="I141" i="16"/>
  <c r="I142" i="16"/>
  <c r="I143" i="16"/>
  <c r="I144" i="16"/>
  <c r="I148" i="16"/>
  <c r="I149" i="16"/>
  <c r="I150" i="16"/>
  <c r="I151" i="16"/>
  <c r="I152" i="16"/>
  <c r="I153" i="16"/>
  <c r="I157" i="16"/>
  <c r="I158" i="16"/>
  <c r="I159" i="16"/>
  <c r="I160" i="16"/>
  <c r="I164" i="16"/>
  <c r="I165" i="16"/>
  <c r="I169" i="16"/>
  <c r="I170" i="16"/>
  <c r="I171" i="16"/>
  <c r="I172" i="16"/>
  <c r="I173" i="16"/>
  <c r="I177" i="16"/>
  <c r="I178" i="16"/>
  <c r="I182" i="16"/>
  <c r="I183" i="16"/>
  <c r="I184" i="16"/>
  <c r="I185" i="16"/>
  <c r="I186" i="16"/>
  <c r="I190" i="16"/>
  <c r="I191" i="16"/>
  <c r="I192" i="16"/>
  <c r="I193" i="16"/>
  <c r="I194" i="16"/>
  <c r="I195" i="16"/>
  <c r="I199" i="16"/>
  <c r="I200" i="16"/>
  <c r="I201" i="16"/>
  <c r="I202" i="16"/>
  <c r="I206" i="16"/>
  <c r="I207" i="16"/>
  <c r="I208" i="16"/>
  <c r="I209" i="16"/>
  <c r="I213" i="16"/>
  <c r="I214" i="16"/>
  <c r="I215" i="16"/>
  <c r="I216" i="16"/>
  <c r="I217" i="16"/>
  <c r="I218" i="16"/>
  <c r="I222" i="16"/>
  <c r="I223" i="16"/>
  <c r="I224" i="16"/>
  <c r="I225" i="16"/>
  <c r="I229" i="16"/>
  <c r="I230" i="16"/>
  <c r="I234" i="16"/>
  <c r="I235" i="16"/>
  <c r="I236" i="16"/>
  <c r="I237" i="16"/>
  <c r="I238" i="16"/>
  <c r="I239" i="16"/>
  <c r="I243" i="16"/>
  <c r="I244" i="16"/>
  <c r="I245" i="16"/>
  <c r="I246" i="16"/>
  <c r="I247" i="16"/>
  <c r="I248" i="16"/>
  <c r="I252" i="16"/>
  <c r="I253" i="16"/>
  <c r="I254" i="16"/>
  <c r="I255" i="16"/>
  <c r="I256" i="16"/>
  <c r="I257" i="16"/>
  <c r="I261" i="16"/>
  <c r="I262" i="16"/>
  <c r="I263" i="16"/>
  <c r="I264" i="16"/>
  <c r="I268" i="16"/>
  <c r="I269" i="16"/>
  <c r="I270" i="16"/>
  <c r="I271" i="16"/>
  <c r="I275" i="16"/>
  <c r="I276" i="16"/>
  <c r="I277" i="16"/>
  <c r="I278" i="16"/>
  <c r="I279" i="16"/>
  <c r="I280" i="16"/>
  <c r="I284" i="16"/>
  <c r="I285" i="16"/>
  <c r="I286" i="16"/>
  <c r="I287" i="16"/>
  <c r="I291" i="16"/>
  <c r="I292" i="16"/>
  <c r="I293" i="16"/>
  <c r="I294" i="16"/>
  <c r="I298" i="16"/>
  <c r="I299" i="16"/>
  <c r="I300" i="16"/>
  <c r="I304" i="16"/>
  <c r="I305" i="16"/>
  <c r="I306" i="16"/>
  <c r="I310" i="16"/>
  <c r="I311" i="16"/>
  <c r="I312" i="16"/>
  <c r="I313" i="16"/>
  <c r="I314" i="16"/>
  <c r="I315" i="16"/>
  <c r="I316" i="16"/>
  <c r="I317" i="16"/>
  <c r="I318" i="16"/>
  <c r="I322" i="16"/>
  <c r="I323" i="16"/>
  <c r="I327" i="16"/>
  <c r="I328" i="16"/>
  <c r="I329" i="16"/>
  <c r="I330" i="16"/>
  <c r="I331" i="16"/>
  <c r="I332" i="16"/>
  <c r="I333" i="16"/>
  <c r="I334" i="16"/>
  <c r="I335" i="16"/>
  <c r="I336" i="16"/>
  <c r="I337" i="16"/>
  <c r="I338" i="16"/>
  <c r="I339" i="16"/>
  <c r="I341" i="16"/>
  <c r="A23" i="16"/>
  <c r="I25" i="16" l="1"/>
  <c r="I9" i="16"/>
  <c r="I11" i="16"/>
  <c r="I12" i="16"/>
  <c r="I13" i="16"/>
  <c r="I14" i="16"/>
  <c r="I15" i="16"/>
  <c r="I16" i="16"/>
  <c r="I17" i="16"/>
  <c r="I18" i="16"/>
  <c r="J343" i="16" l="1"/>
  <c r="A19" i="16"/>
  <c r="I10" i="16"/>
  <c r="A9" i="16"/>
  <c r="B12" i="19"/>
  <c r="B11" i="19"/>
  <c r="A342" i="16"/>
  <c r="A10" i="16" l="1"/>
  <c r="A11" i="16" s="1"/>
  <c r="A12" i="16" s="1"/>
  <c r="J20" i="16"/>
  <c r="C16" i="19" l="1"/>
  <c r="D16" i="19" s="1"/>
  <c r="A13" i="16"/>
  <c r="I345" i="16"/>
  <c r="A14" i="16" l="1"/>
  <c r="C17" i="19"/>
  <c r="D17" i="19" s="1"/>
  <c r="A15" i="16" l="1"/>
  <c r="A16" i="16" l="1"/>
  <c r="A17" i="16" l="1"/>
  <c r="A18" i="16" l="1"/>
  <c r="A25" i="16" s="1"/>
  <c r="A26" i="16" s="1"/>
  <c r="A27" i="16" s="1"/>
  <c r="A28" i="16" s="1"/>
  <c r="C18" i="19"/>
  <c r="I347" i="16"/>
  <c r="I346" i="16"/>
  <c r="I349" i="16"/>
  <c r="I348" i="16"/>
  <c r="A29" i="16" l="1"/>
  <c r="A30" i="16" s="1"/>
  <c r="D18" i="19"/>
  <c r="D20" i="19" s="1"/>
  <c r="C20" i="19"/>
  <c r="C21" i="19" s="1"/>
  <c r="I350" i="16"/>
  <c r="C5" i="16" s="1"/>
  <c r="A31" i="16" l="1"/>
  <c r="A32" i="16"/>
  <c r="C23" i="19"/>
  <c r="C22" i="19"/>
  <c r="C24" i="19"/>
  <c r="A36" i="16" l="1"/>
  <c r="A37" i="16" s="1"/>
  <c r="D25" i="19"/>
  <c r="A38" i="16" l="1"/>
  <c r="A39" i="16" s="1"/>
  <c r="A43" i="16" s="1"/>
  <c r="A44" i="16" s="1"/>
  <c r="A45" i="16" s="1"/>
  <c r="A46" i="16" s="1"/>
  <c r="A50" i="16" s="1"/>
  <c r="A51" i="16" s="1"/>
  <c r="A52" i="16" s="1"/>
  <c r="A53" i="16" s="1"/>
  <c r="A54" i="16" s="1"/>
  <c r="A55" i="16" s="1"/>
  <c r="A56" i="16" s="1"/>
  <c r="A60" i="16" s="1"/>
  <c r="A61" i="16" s="1"/>
  <c r="A62" i="16" s="1"/>
  <c r="A63" i="16" s="1"/>
  <c r="A67" i="16" s="1"/>
  <c r="A68" i="16" s="1"/>
  <c r="A69" i="16" s="1"/>
  <c r="A70" i="16" s="1"/>
  <c r="A71" i="16" s="1"/>
  <c r="A72" i="16" s="1"/>
  <c r="A73" i="16" s="1"/>
  <c r="A77" i="16" s="1"/>
  <c r="A78" i="16" s="1"/>
  <c r="A79" i="16" s="1"/>
  <c r="A80" i="16" s="1"/>
  <c r="A81" i="16" s="1"/>
  <c r="A82" i="16" s="1"/>
  <c r="A83" i="16" s="1"/>
  <c r="A84" i="16" s="1"/>
  <c r="A85" i="16" s="1"/>
  <c r="A86" i="16" s="1"/>
  <c r="A87" i="16" s="1"/>
  <c r="A88" i="16" s="1"/>
  <c r="A89" i="16" s="1"/>
  <c r="A90" i="16" s="1"/>
  <c r="A91" i="16" s="1"/>
  <c r="A92" i="16" s="1"/>
  <c r="A93" i="16" s="1"/>
  <c r="A97" i="16" s="1"/>
  <c r="A98" i="16" s="1"/>
  <c r="A102" i="16" s="1"/>
  <c r="A103" i="16" s="1"/>
  <c r="A104" i="16" s="1"/>
  <c r="A105" i="16" s="1"/>
  <c r="A106" i="16" s="1"/>
  <c r="A107" i="16" s="1"/>
  <c r="A108" i="16" s="1"/>
  <c r="A109" i="16" s="1"/>
  <c r="A110" i="16" s="1"/>
  <c r="A111" i="16" s="1"/>
  <c r="A112" i="16" s="1"/>
  <c r="A116" i="16" s="1"/>
  <c r="A117" i="16" s="1"/>
  <c r="A118" i="16" s="1"/>
  <c r="A119" i="16" s="1"/>
  <c r="A120" i="16" s="1"/>
  <c r="A121" i="16" s="1"/>
  <c r="A125" i="16" s="1"/>
  <c r="A126" i="16" s="1"/>
  <c r="A127" i="16" s="1"/>
  <c r="A128" i="16" s="1"/>
  <c r="A129" i="16" s="1"/>
  <c r="A130" i="16" s="1"/>
  <c r="A134" i="16" s="1"/>
  <c r="A135" i="16" s="1"/>
  <c r="A136" i="16" s="1"/>
  <c r="A137" i="16" s="1"/>
  <c r="A141" i="16" s="1"/>
  <c r="A142" i="16" s="1"/>
  <c r="A143" i="16" s="1"/>
  <c r="A144" i="16" s="1"/>
  <c r="A148" i="16" s="1"/>
  <c r="A149" i="16" s="1"/>
  <c r="A150" i="16" s="1"/>
  <c r="A151" i="16" s="1"/>
  <c r="A152" i="16" s="1"/>
  <c r="A153" i="16" s="1"/>
  <c r="A157" i="16" s="1"/>
  <c r="A158" i="16" s="1"/>
  <c r="A159" i="16" s="1"/>
  <c r="A160" i="16" s="1"/>
  <c r="A164" i="16" s="1"/>
  <c r="A165" i="16" s="1"/>
  <c r="A169" i="16" s="1"/>
  <c r="A170" i="16" s="1"/>
  <c r="A171" i="16" s="1"/>
  <c r="A172" i="16" s="1"/>
  <c r="A173" i="16" s="1"/>
  <c r="A177" i="16" s="1"/>
  <c r="A178" i="16" s="1"/>
  <c r="A182" i="16" s="1"/>
  <c r="A183" i="16" s="1"/>
  <c r="A184" i="16" s="1"/>
  <c r="A185" i="16" s="1"/>
  <c r="A186" i="16" s="1"/>
  <c r="A190" i="16" s="1"/>
  <c r="A191" i="16" s="1"/>
  <c r="A192" i="16" s="1"/>
  <c r="A193" i="16" s="1"/>
  <c r="A194" i="16" s="1"/>
  <c r="A195" i="16" s="1"/>
  <c r="A199" i="16" s="1"/>
  <c r="A200" i="16" s="1"/>
  <c r="A201" i="16" s="1"/>
  <c r="A202" i="16" s="1"/>
  <c r="A206" i="16" s="1"/>
  <c r="A207" i="16" s="1"/>
  <c r="A208" i="16" s="1"/>
  <c r="A209" i="16" s="1"/>
  <c r="A213" i="16" s="1"/>
  <c r="A214" i="16" s="1"/>
  <c r="A215" i="16" s="1"/>
  <c r="A216" i="16" s="1"/>
  <c r="A217" i="16" s="1"/>
  <c r="A218" i="16" s="1"/>
  <c r="A222" i="16" s="1"/>
  <c r="A223" i="16" s="1"/>
  <c r="A224" i="16" s="1"/>
  <c r="A225" i="16" s="1"/>
  <c r="A229" i="16" s="1"/>
  <c r="A230" i="16" s="1"/>
  <c r="A234" i="16" s="1"/>
  <c r="A235" i="16" s="1"/>
  <c r="A236" i="16" s="1"/>
  <c r="A237" i="16" s="1"/>
  <c r="A238" i="16" s="1"/>
  <c r="A239" i="16" s="1"/>
  <c r="A243" i="16" s="1"/>
  <c r="A244" i="16" s="1"/>
  <c r="A245" i="16" s="1"/>
  <c r="A246" i="16" s="1"/>
  <c r="A247" i="16" s="1"/>
  <c r="A248" i="16" s="1"/>
  <c r="A252" i="16" s="1"/>
  <c r="A253" i="16" s="1"/>
  <c r="A254" i="16" s="1"/>
  <c r="A255" i="16" s="1"/>
  <c r="A256" i="16" s="1"/>
  <c r="A257" i="16" s="1"/>
  <c r="A261" i="16" s="1"/>
  <c r="A262" i="16" s="1"/>
  <c r="A263" i="16" s="1"/>
  <c r="A264" i="16" s="1"/>
  <c r="A268" i="16" s="1"/>
  <c r="A269" i="16" s="1"/>
  <c r="A270" i="16" s="1"/>
  <c r="A271" i="16" s="1"/>
  <c r="A275" i="16" s="1"/>
  <c r="A276" i="16" s="1"/>
  <c r="A277" i="16" s="1"/>
  <c r="A278" i="16" s="1"/>
  <c r="A279" i="16" s="1"/>
  <c r="A280" i="16" s="1"/>
  <c r="A284" i="16" s="1"/>
  <c r="A285" i="16" s="1"/>
  <c r="A286" i="16" s="1"/>
  <c r="A287" i="16" s="1"/>
  <c r="A291" i="16" s="1"/>
  <c r="A292" i="16" s="1"/>
  <c r="A293" i="16" s="1"/>
  <c r="A294" i="16" s="1"/>
  <c r="A298" i="16" s="1"/>
  <c r="A299" i="16" s="1"/>
  <c r="A300" i="16" s="1"/>
  <c r="A304" i="16" s="1"/>
  <c r="A305" i="16" s="1"/>
  <c r="A306" i="16" s="1"/>
  <c r="A310" i="16" s="1"/>
  <c r="A311" i="16" s="1"/>
  <c r="A312" i="16" s="1"/>
  <c r="A313" i="16" s="1"/>
  <c r="A314" i="16" s="1"/>
  <c r="A315" i="16" s="1"/>
  <c r="A316" i="16" s="1"/>
  <c r="A317" i="16" s="1"/>
  <c r="A318" i="16" s="1"/>
  <c r="A322" i="16" s="1"/>
  <c r="A323" i="16" s="1"/>
  <c r="A327" i="16" s="1"/>
  <c r="A328" i="16" s="1"/>
  <c r="A329" i="16" s="1"/>
  <c r="A330" i="16" s="1"/>
  <c r="A331" i="16" s="1"/>
  <c r="A332" i="16" s="1"/>
  <c r="A333" i="16" s="1"/>
  <c r="A334" i="16" s="1"/>
  <c r="A335" i="16" s="1"/>
  <c r="A336" i="16" s="1"/>
  <c r="A337" i="16" s="1"/>
  <c r="A338" i="16" s="1"/>
  <c r="A339" i="16" s="1"/>
  <c r="A341" i="16" s="1"/>
</calcChain>
</file>

<file path=xl/sharedStrings.xml><?xml version="1.0" encoding="utf-8"?>
<sst xmlns="http://schemas.openxmlformats.org/spreadsheetml/2006/main" count="524" uniqueCount="173">
  <si>
    <t>UNIT</t>
  </si>
  <si>
    <t>DESCRIPTION</t>
  </si>
  <si>
    <t>UNIT COST</t>
  </si>
  <si>
    <t>TOTAL BASE BID</t>
  </si>
  <si>
    <t>TOTAL COST</t>
  </si>
  <si>
    <t>PROJECT</t>
  </si>
  <si>
    <t>ADDRESS</t>
  </si>
  <si>
    <t>Date of submission</t>
  </si>
  <si>
    <t>Date of plans</t>
  </si>
  <si>
    <t>SR #</t>
  </si>
  <si>
    <t>SUB TOTALS</t>
  </si>
  <si>
    <t>Sheet
No.</t>
  </si>
  <si>
    <t>Detail
No.</t>
  </si>
  <si>
    <t>CSI
No.</t>
  </si>
  <si>
    <t>QTY.</t>
  </si>
  <si>
    <t>Exclusions</t>
  </si>
  <si>
    <t>Next Tab For Detailed Estimate</t>
  </si>
  <si>
    <t>LF</t>
  </si>
  <si>
    <t>SITE ESTIMATE</t>
  </si>
  <si>
    <t>SUBTOTAL</t>
  </si>
  <si>
    <t>LS</t>
  </si>
  <si>
    <t>-</t>
  </si>
  <si>
    <t>DIVISION NO.</t>
  </si>
  <si>
    <t>COST/ SF</t>
  </si>
  <si>
    <t>TOTAL TRADE COST</t>
  </si>
  <si>
    <t>OVERHEADS &amp; PROFITS</t>
  </si>
  <si>
    <t>INSURANCES</t>
  </si>
  <si>
    <t>CONTIGENCY</t>
  </si>
  <si>
    <t>PROJECT INFO:</t>
  </si>
  <si>
    <t>DATE:</t>
  </si>
  <si>
    <t>PROJECT ID:</t>
  </si>
  <si>
    <t>SCOPE:</t>
  </si>
  <si>
    <t>AREA SUMMARY:</t>
  </si>
  <si>
    <t>BUILDING GSF</t>
  </si>
  <si>
    <t>No. of Floors:</t>
  </si>
  <si>
    <t>SUMMARY</t>
  </si>
  <si>
    <t>TOTAL PROJECT COST</t>
  </si>
  <si>
    <t>TOTAL PROPOSED BID</t>
  </si>
  <si>
    <t>AMOUNT</t>
  </si>
  <si>
    <t>Project Manager</t>
  </si>
  <si>
    <t>Field Superintendent</t>
  </si>
  <si>
    <t>Bonds</t>
  </si>
  <si>
    <t>Permitting</t>
  </si>
  <si>
    <t>Mobilization Cost</t>
  </si>
  <si>
    <t>Temp Fencing, Toilets, Utilities</t>
  </si>
  <si>
    <t>Jobsite Signage, Trailer, Security</t>
  </si>
  <si>
    <t>Dumpsters, Tools</t>
  </si>
  <si>
    <t>Clean-up</t>
  </si>
  <si>
    <t>Procore, Web Cameras</t>
  </si>
  <si>
    <t>DIVISION 01 -  GENERAL REQUIREMENTS</t>
  </si>
  <si>
    <t>Subtotal (General Requirements)</t>
  </si>
  <si>
    <t>Division 01</t>
  </si>
  <si>
    <t>General Requirements</t>
  </si>
  <si>
    <t>General Construction (GC) Takeoff Divisions</t>
  </si>
  <si>
    <t>EA</t>
  </si>
  <si>
    <t>DIVISION 06 -  LUMBER WORK</t>
  </si>
  <si>
    <t>Subtotal (Lumber Work)</t>
  </si>
  <si>
    <t>Division 06</t>
  </si>
  <si>
    <t>Lumber Work</t>
  </si>
  <si>
    <t>Exterior Wall Framing @ 1st Floor: (680 LF)</t>
  </si>
  <si>
    <t>Sill Sealer (50' Roll)</t>
  </si>
  <si>
    <t>2x6x16' #2 syp pt</t>
  </si>
  <si>
    <t>2x6x116-5/8" Stud Grade spf</t>
  </si>
  <si>
    <t>2x6x14' Stud Grade spf</t>
  </si>
  <si>
    <t>2x6x16' #2 spf</t>
  </si>
  <si>
    <t>7/16" OSB 4x8</t>
  </si>
  <si>
    <t>10'x125' Tyvek</t>
  </si>
  <si>
    <t>2"x165' Tyvek Tape</t>
  </si>
  <si>
    <t>Corridor Wall Framing @ 1st Floor: (548 LF)</t>
  </si>
  <si>
    <t>Demising Wall Framing @ 1st Floor: (542 LF)</t>
  </si>
  <si>
    <t>2x4x16' #2 syp pt</t>
  </si>
  <si>
    <t>2x4x116-5/8" #2 spf</t>
  </si>
  <si>
    <t>2x4x16' #2 spf</t>
  </si>
  <si>
    <t>Interior Wall Framing @ 1st Floor: (2074 LF)</t>
  </si>
  <si>
    <t>2x4x116-5/8" Stud Grade spf</t>
  </si>
  <si>
    <t>1-1/2"x3-1/2" LSL 1300 (10' H)</t>
  </si>
  <si>
    <t>Furring Wall Framing @ 1st Floor: (220 LF)</t>
  </si>
  <si>
    <t>Exterior Headers @ 1st Floor:</t>
  </si>
  <si>
    <t>2x10x16' #2 HF or btr</t>
  </si>
  <si>
    <t>1-3/4"x9-1/4" LVL (6/10')</t>
  </si>
  <si>
    <t>1-3/4"x16" LVL (3/10')</t>
  </si>
  <si>
    <t>1-3/4"x18" LVL (3/10')</t>
  </si>
  <si>
    <t>1-3/4"x18" LVL (3/12')</t>
  </si>
  <si>
    <t>1-3/4"x18" LVL (6/14')</t>
  </si>
  <si>
    <t>1-3/4"x18" LVL (15/16')</t>
  </si>
  <si>
    <t>Interior Headers/Beams @ 1st Floor:</t>
  </si>
  <si>
    <t>2x8x16' #2 HF or btr</t>
  </si>
  <si>
    <t>2x12x16' #2 HF or btr</t>
  </si>
  <si>
    <t>1-3/4"x9-1/4" LVL (4/4')</t>
  </si>
  <si>
    <t>1-3/4"x9-1/4" LVL (2/6')</t>
  </si>
  <si>
    <t>1-3/4"x9-1/4" LVL (6/8')</t>
  </si>
  <si>
    <t>1-3/4"x9-1/4" LVL (2/10')</t>
  </si>
  <si>
    <t>1-3/4"x9-1/4" LVL (3/12')</t>
  </si>
  <si>
    <t>1-3/4"x14" LVL (3/8')</t>
  </si>
  <si>
    <t>1-3/4"x14" LVL (3/16')</t>
  </si>
  <si>
    <t>1-3/4"x18" LVL (3/4')</t>
  </si>
  <si>
    <t>1-3/4"x18" LVL (5/8')</t>
  </si>
  <si>
    <t>1-3/4"x18" LVL (5/12')</t>
  </si>
  <si>
    <t>1-3/4"x18" LVL (25/16')</t>
  </si>
  <si>
    <t>1-3/4"x18" LVL (3/18')</t>
  </si>
  <si>
    <t>1-3/4"x18" LVL (6/20')</t>
  </si>
  <si>
    <t>1-3/4"x18" LVL (3/22')</t>
  </si>
  <si>
    <t>Wood Posts @ 1st Floor:</t>
  </si>
  <si>
    <t>3-1/2"x7"x10' PSL</t>
  </si>
  <si>
    <t>3-1/2"x9-1/4"x10' PSL</t>
  </si>
  <si>
    <t>Sub Floor Framing/Decking @ 2nd Floor:</t>
  </si>
  <si>
    <t>2x4x16' #2 HF or btr</t>
  </si>
  <si>
    <t>2x6x16' #2 HF or btr</t>
  </si>
  <si>
    <t>1-1/4"x18" LSL (5/16')</t>
  </si>
  <si>
    <t>16" LVL (12/16')</t>
  </si>
  <si>
    <t>1-1/8"x18" LSL (3/16')</t>
  </si>
  <si>
    <t>23/32" T&amp;G Sturd-I-Floor Plywood 4x8</t>
  </si>
  <si>
    <t>29oz Adhesive</t>
  </si>
  <si>
    <t>Low Roof Framing/Decking @ 2nd Floor:</t>
  </si>
  <si>
    <t>2x6x10' #2 HF or btr</t>
  </si>
  <si>
    <t>2x10x10' #2 HF or btr</t>
  </si>
  <si>
    <t>5/8" Plywood 4x8</t>
  </si>
  <si>
    <t>Ply Clips</t>
  </si>
  <si>
    <t>Exterior Wall Framing @ 2nd Floor: (751 LF)</t>
  </si>
  <si>
    <t>2x6x104-5/8" Stud Grade spf</t>
  </si>
  <si>
    <t>Corridor Wall Framing @ 2nd Floor: (487 LF)</t>
  </si>
  <si>
    <t>Demising Wall Framing @ 2nd Floor: (775 LF)</t>
  </si>
  <si>
    <t>2x4x104-5/8" Stud Grade spf</t>
  </si>
  <si>
    <t>Interior Wall Framing @ 2nd Floor: (2241 LF)</t>
  </si>
  <si>
    <t>Furring Wall Framing @ 2nd Floor: (220 LF)</t>
  </si>
  <si>
    <t>Exterior Headers @ 2nd Floor:</t>
  </si>
  <si>
    <t>1-3/4"x9-1/4" LVL (8/10')</t>
  </si>
  <si>
    <t>Interior Headers/Beams @ 2nd Floor:</t>
  </si>
  <si>
    <t>1-3/4"x9-1/4" LVL (2/4')</t>
  </si>
  <si>
    <t>1-3/4"x18" LVL (6/12')</t>
  </si>
  <si>
    <t>Wood Posts @ 2nd Floor:</t>
  </si>
  <si>
    <t>3-1/2"x5-1/4"x10' PSL</t>
  </si>
  <si>
    <t>Sub Floor Framing/Decking @ 3rd Floor:</t>
  </si>
  <si>
    <t>Exterior Wall Framing @ 3rd Floor: (751 LF)</t>
  </si>
  <si>
    <t>Corridor Wall Framing @ 3rd Floor: (487 LF)</t>
  </si>
  <si>
    <t>Demising Wall Framing @ 3rd Floor: (775 LF)</t>
  </si>
  <si>
    <t>Interior Wall Framing @ 3rd Floor: (2260 LF)</t>
  </si>
  <si>
    <t>Furring Wall Framing @ 3rd Floor: (201 LF)</t>
  </si>
  <si>
    <t>Exterior Headers @ 3rd Floor:</t>
  </si>
  <si>
    <t>1-3/4"x9-1/4" LVL (4/10')</t>
  </si>
  <si>
    <t>Interior Headers/Beams @ 3rd Floor:</t>
  </si>
  <si>
    <t>1-3/4"x9-1/4" LVL (5/10')</t>
  </si>
  <si>
    <t>Sub Floor Framing/Decking @ 4th Floor:</t>
  </si>
  <si>
    <t>Exterior Wall Framing @ 4th Floor: (745 LF)</t>
  </si>
  <si>
    <t>Corridor Wall Framing @ 4th Floor: (487 LF)</t>
  </si>
  <si>
    <t>Demising Wall Framing @ 4th Floor: (775 LF)</t>
  </si>
  <si>
    <t>Interior Wall Framing @ 4th Floor: (2260 LF)</t>
  </si>
  <si>
    <t>Furring Wall Framing @ 4th Floor: (201 LF)</t>
  </si>
  <si>
    <t>Parapet Wall Framing @ Low Roof: (70 LF)</t>
  </si>
  <si>
    <t>2x6x12' Stud Grade spf</t>
  </si>
  <si>
    <t>Exterior Headers @ 4th Floor:</t>
  </si>
  <si>
    <t>1-3/4"x9-1/4" LVL (24/10')</t>
  </si>
  <si>
    <t>1-3/4"x11-1/4" LVL (2/10')</t>
  </si>
  <si>
    <t>Interior Headers/Beams @ 4th Floor:</t>
  </si>
  <si>
    <t>Roof Framing/Decking:</t>
  </si>
  <si>
    <t>2x8x16' #2 syp pt</t>
  </si>
  <si>
    <t>#15 Felt, 3'x144' Roll</t>
  </si>
  <si>
    <t>Misc Blocking/Gable End Sheathing:</t>
  </si>
  <si>
    <t>Simpson Hardwares:</t>
  </si>
  <si>
    <t>Simpson A35</t>
  </si>
  <si>
    <t>Simpson HHGU5.5-SDS</t>
  </si>
  <si>
    <t>Simpson HGU5.5-SDS</t>
  </si>
  <si>
    <t>Simpson HU616</t>
  </si>
  <si>
    <t>Simpson HHUS5.5/10</t>
  </si>
  <si>
    <t>Simpson LUS26</t>
  </si>
  <si>
    <t>Simpson H2.5A</t>
  </si>
  <si>
    <t>Simpson H2.5T</t>
  </si>
  <si>
    <t>Simpson LUS210</t>
  </si>
  <si>
    <t>1/2" Dia x 7-1/4"Anchor Bolts</t>
  </si>
  <si>
    <t>1/2" Dia Bolts</t>
  </si>
  <si>
    <t>1/2" Dia x4" Embed Threaded Anchor Rod</t>
  </si>
  <si>
    <t>0.229"x3"x3" Steel Plate Washers</t>
  </si>
  <si>
    <t>Extra Simpson Strong Tie Allowance: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</si>
</sst>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_);_(&quot;$&quot;* \(#,##0\);_(&quot;$&quot;* &quot;-&quot;?_);_(@_)"/>
    <numFmt numFmtId="167" formatCode="_(&quot;$&quot;* #,##0.00_);_(&quot;$&quot;* \(#,##0.00\);_(&quot;$&quot;* &quot;-&quot;?_);_(@_)"/>
    <numFmt numFmtId="168" formatCode="0.0000000"/>
    <numFmt numFmtId="169" formatCode="0\ &quot;CY&quot;"/>
    <numFmt numFmtId="170" formatCode="0.0%"/>
    <numFmt numFmtId="171" formatCode="&quot;$&quot;#,##0.00"/>
    <numFmt numFmtId="172" formatCode="mm/dd/yy;@"/>
  </numFmts>
  <fonts count="50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Verdana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Arial"/>
      <family val="2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Verdana"/>
      <family val="2"/>
    </font>
    <font>
      <b/>
      <i/>
      <sz val="12"/>
      <color rgb="FF00206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2"/>
      <name val="Times New Roman"/>
      <family val="1"/>
    </font>
    <font>
      <sz val="12"/>
      <name val="Arial"/>
      <family val="2"/>
    </font>
    <font>
      <b/>
      <sz val="12"/>
      <color theme="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2"/>
      <color theme="0"/>
      <name val="Times New Roman"/>
      <family val="1"/>
    </font>
    <font>
      <b/>
      <i/>
      <sz val="12"/>
      <color rgb="FFFF0000"/>
      <name val="Times New Roman"/>
      <family val="1"/>
    </font>
    <font>
      <b/>
      <i/>
      <sz val="12"/>
      <color rgb="FFFF512C"/>
      <name val="Times New Roman"/>
      <family val="1"/>
    </font>
    <font>
      <b/>
      <i/>
      <sz val="12"/>
      <color theme="5" tint="-0.249977111117893"/>
      <name val="Times New Roman"/>
      <family val="1"/>
    </font>
    <font>
      <b/>
      <sz val="12"/>
      <color rgb="FF0000CC"/>
      <name val="Calibri"/>
      <family val="2"/>
      <scheme val="minor"/>
    </font>
    <font>
      <b/>
      <sz val="12"/>
      <color rgb="FF0000B3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ED2D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theme="2" tint="-9.9978637043366805E-2"/>
        <bgColor indexed="64"/>
      </patternFill>
    </fill>
  </fills>
  <borders count="3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0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6" fillId="0" borderId="0"/>
    <xf numFmtId="0" fontId="6" fillId="23" borderId="7" applyNumberFormat="0" applyFon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4" fillId="0" borderId="0"/>
    <xf numFmtId="0" fontId="24" fillId="0" borderId="0"/>
    <xf numFmtId="0" fontId="6" fillId="0" borderId="0"/>
    <xf numFmtId="43" fontId="24" fillId="0" borderId="0" applyFont="0" applyFill="0" applyBorder="0" applyAlignment="0" applyProtection="0"/>
    <xf numFmtId="0" fontId="25" fillId="0" borderId="0"/>
    <xf numFmtId="43" fontId="6" fillId="0" borderId="0" applyFont="0" applyFill="0" applyBorder="0" applyAlignment="0" applyProtection="0"/>
    <xf numFmtId="0" fontId="6" fillId="0" borderId="0"/>
    <xf numFmtId="44" fontId="25" fillId="0" borderId="0" applyFont="0" applyFill="0" applyBorder="0" applyAlignment="0" applyProtection="0"/>
    <xf numFmtId="0" fontId="3" fillId="0" borderId="0"/>
    <xf numFmtId="0" fontId="6" fillId="0" borderId="0"/>
    <xf numFmtId="0" fontId="3" fillId="0" borderId="0"/>
    <xf numFmtId="0" fontId="29" fillId="0" borderId="0" applyNumberFormat="0" applyFill="0" applyBorder="0" applyAlignment="0" applyProtection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" fillId="0" borderId="0"/>
    <xf numFmtId="0" fontId="1" fillId="0" borderId="0"/>
    <xf numFmtId="44" fontId="39" fillId="0" borderId="0" applyFont="0" applyFill="0" applyBorder="0" applyAlignment="0" applyProtection="0"/>
  </cellStyleXfs>
  <cellXfs count="195">
    <xf numFmtId="0" fontId="0" fillId="0" borderId="0" xfId="0"/>
    <xf numFmtId="14" fontId="26" fillId="24" borderId="0" xfId="0" applyNumberFormat="1" applyFont="1" applyFill="1" applyAlignment="1">
      <alignment horizontal="left" vertical="top"/>
    </xf>
    <xf numFmtId="0" fontId="26" fillId="24" borderId="10" xfId="45" applyFont="1" applyFill="1" applyBorder="1" applyAlignment="1">
      <alignment horizontal="center" vertical="top" wrapText="1"/>
    </xf>
    <xf numFmtId="0" fontId="26" fillId="0" borderId="0" xfId="45" applyFont="1" applyAlignment="1">
      <alignment vertical="top"/>
    </xf>
    <xf numFmtId="0" fontId="26" fillId="0" borderId="10" xfId="45" applyFont="1" applyBorder="1" applyAlignment="1">
      <alignment horizontal="center" vertical="top"/>
    </xf>
    <xf numFmtId="165" fontId="27" fillId="24" borderId="0" xfId="55" applyNumberFormat="1" applyFont="1" applyFill="1" applyBorder="1" applyAlignment="1" applyProtection="1">
      <alignment horizontal="left" vertical="top"/>
    </xf>
    <xf numFmtId="0" fontId="27" fillId="24" borderId="0" xfId="0" applyFont="1" applyFill="1" applyAlignment="1">
      <alignment horizontal="left" vertical="top"/>
    </xf>
    <xf numFmtId="2" fontId="5" fillId="24" borderId="11" xfId="45" applyNumberFormat="1" applyFont="1" applyFill="1" applyBorder="1" applyAlignment="1">
      <alignment vertical="top"/>
    </xf>
    <xf numFmtId="2" fontId="27" fillId="24" borderId="11" xfId="45" applyNumberFormat="1" applyFont="1" applyFill="1" applyBorder="1" applyAlignment="1">
      <alignment horizontal="left" vertical="top"/>
    </xf>
    <xf numFmtId="2" fontId="5" fillId="24" borderId="0" xfId="45" applyNumberFormat="1" applyFont="1" applyFill="1" applyAlignment="1">
      <alignment vertical="top"/>
    </xf>
    <xf numFmtId="0" fontId="26" fillId="24" borderId="0" xfId="45" applyFont="1" applyFill="1" applyAlignment="1">
      <alignment vertical="top"/>
    </xf>
    <xf numFmtId="2" fontId="27" fillId="24" borderId="0" xfId="45" applyNumberFormat="1" applyFont="1" applyFill="1" applyAlignment="1">
      <alignment horizontal="left" vertical="top"/>
    </xf>
    <xf numFmtId="0" fontId="31" fillId="25" borderId="0" xfId="45" applyFont="1" applyFill="1" applyAlignment="1">
      <alignment vertical="top"/>
    </xf>
    <xf numFmtId="0" fontId="26" fillId="24" borderId="10" xfId="45" applyFont="1" applyFill="1" applyBorder="1" applyAlignment="1">
      <alignment horizontal="center" vertical="top"/>
    </xf>
    <xf numFmtId="0" fontId="26" fillId="0" borderId="0" xfId="45" applyFont="1" applyAlignment="1">
      <alignment horizontal="center" vertical="top"/>
    </xf>
    <xf numFmtId="2" fontId="26" fillId="0" borderId="0" xfId="45" applyNumberFormat="1" applyFont="1" applyAlignment="1">
      <alignment horizontal="left" vertical="top" wrapText="1"/>
    </xf>
    <xf numFmtId="1" fontId="26" fillId="0" borderId="0" xfId="45" applyNumberFormat="1" applyFont="1" applyAlignment="1">
      <alignment horizontal="center" vertical="top" wrapText="1"/>
    </xf>
    <xf numFmtId="44" fontId="26" fillId="0" borderId="0" xfId="55" applyFont="1" applyBorder="1" applyAlignment="1">
      <alignment horizontal="center" vertical="top"/>
    </xf>
    <xf numFmtId="164" fontId="26" fillId="0" borderId="0" xfId="45" applyNumberFormat="1" applyFont="1" applyAlignment="1">
      <alignment vertical="top"/>
    </xf>
    <xf numFmtId="0" fontId="26" fillId="0" borderId="12" xfId="45" applyFont="1" applyBorder="1" applyAlignment="1">
      <alignment horizontal="center" vertical="top"/>
    </xf>
    <xf numFmtId="2" fontId="29" fillId="24" borderId="0" xfId="54" applyNumberFormat="1" applyFill="1" applyBorder="1" applyAlignment="1">
      <alignment horizontal="center" vertical="top"/>
    </xf>
    <xf numFmtId="0" fontId="26" fillId="24" borderId="17" xfId="45" applyFont="1" applyFill="1" applyBorder="1" applyAlignment="1">
      <alignment vertical="top"/>
    </xf>
    <xf numFmtId="0" fontId="26" fillId="0" borderId="21" xfId="45" applyFont="1" applyBorder="1" applyAlignment="1">
      <alignment horizontal="center" vertical="top"/>
    </xf>
    <xf numFmtId="2" fontId="26" fillId="0" borderId="21" xfId="45" applyNumberFormat="1" applyFont="1" applyBorder="1" applyAlignment="1">
      <alignment horizontal="left" vertical="top" wrapText="1"/>
    </xf>
    <xf numFmtId="1" fontId="26" fillId="0" borderId="21" xfId="45" applyNumberFormat="1" applyFont="1" applyBorder="1" applyAlignment="1">
      <alignment horizontal="center" vertical="top" wrapText="1"/>
    </xf>
    <xf numFmtId="44" fontId="26" fillId="0" borderId="21" xfId="55" applyFont="1" applyBorder="1" applyAlignment="1">
      <alignment horizontal="center" vertical="top"/>
    </xf>
    <xf numFmtId="164" fontId="26" fillId="0" borderId="21" xfId="45" applyNumberFormat="1" applyFont="1" applyBorder="1" applyAlignment="1">
      <alignment vertical="top"/>
    </xf>
    <xf numFmtId="169" fontId="36" fillId="24" borderId="10" xfId="45" applyNumberFormat="1" applyFont="1" applyFill="1" applyBorder="1" applyAlignment="1">
      <alignment horizontal="center" vertical="top" wrapText="1"/>
    </xf>
    <xf numFmtId="0" fontId="26" fillId="24" borderId="22" xfId="45" applyFont="1" applyFill="1" applyBorder="1" applyAlignment="1">
      <alignment vertical="top"/>
    </xf>
    <xf numFmtId="0" fontId="6" fillId="0" borderId="0" xfId="45"/>
    <xf numFmtId="0" fontId="27" fillId="24" borderId="0" xfId="45" applyFont="1" applyFill="1" applyAlignment="1">
      <alignment horizontal="left" vertical="top"/>
    </xf>
    <xf numFmtId="0" fontId="27" fillId="24" borderId="17" xfId="45" applyFont="1" applyFill="1" applyBorder="1" applyAlignment="1">
      <alignment horizontal="left" vertical="top"/>
    </xf>
    <xf numFmtId="14" fontId="26" fillId="24" borderId="0" xfId="45" applyNumberFormat="1" applyFont="1" applyFill="1" applyAlignment="1">
      <alignment horizontal="left" vertical="top"/>
    </xf>
    <xf numFmtId="14" fontId="26" fillId="24" borderId="17" xfId="45" applyNumberFormat="1" applyFont="1" applyFill="1" applyBorder="1" applyAlignment="1">
      <alignment horizontal="left" vertical="top"/>
    </xf>
    <xf numFmtId="0" fontId="6" fillId="24" borderId="0" xfId="45" applyFill="1"/>
    <xf numFmtId="0" fontId="6" fillId="0" borderId="17" xfId="45" applyBorder="1"/>
    <xf numFmtId="0" fontId="6" fillId="0" borderId="18" xfId="45" applyBorder="1"/>
    <xf numFmtId="165" fontId="35" fillId="26" borderId="16" xfId="45" applyNumberFormat="1" applyFont="1" applyFill="1" applyBorder="1" applyAlignment="1">
      <alignment horizontal="left" vertical="top"/>
    </xf>
    <xf numFmtId="0" fontId="27" fillId="24" borderId="11" xfId="45" applyFont="1" applyFill="1" applyBorder="1" applyAlignment="1">
      <alignment vertical="top"/>
    </xf>
    <xf numFmtId="168" fontId="26" fillId="24" borderId="0" xfId="45" applyNumberFormat="1" applyFont="1" applyFill="1" applyAlignment="1">
      <alignment vertical="top"/>
    </xf>
    <xf numFmtId="0" fontId="34" fillId="0" borderId="24" xfId="45" applyFont="1" applyBorder="1" applyAlignment="1">
      <alignment horizontal="left" vertical="top"/>
    </xf>
    <xf numFmtId="0" fontId="26" fillId="0" borderId="11" xfId="45" applyFont="1" applyBorder="1" applyAlignment="1">
      <alignment horizontal="center" vertical="top"/>
    </xf>
    <xf numFmtId="2" fontId="26" fillId="0" borderId="11" xfId="45" applyNumberFormat="1" applyFont="1" applyBorder="1" applyAlignment="1">
      <alignment horizontal="left" vertical="top" wrapText="1"/>
    </xf>
    <xf numFmtId="1" fontId="26" fillId="0" borderId="11" xfId="45" applyNumberFormat="1" applyFont="1" applyBorder="1" applyAlignment="1">
      <alignment horizontal="center" vertical="top" wrapText="1"/>
    </xf>
    <xf numFmtId="164" fontId="26" fillId="0" borderId="11" xfId="45" applyNumberFormat="1" applyFont="1" applyBorder="1" applyAlignment="1">
      <alignment vertical="top"/>
    </xf>
    <xf numFmtId="44" fontId="26" fillId="0" borderId="11" xfId="55" applyFont="1" applyBorder="1" applyAlignment="1">
      <alignment horizontal="center" vertical="top"/>
    </xf>
    <xf numFmtId="2" fontId="42" fillId="24" borderId="11" xfId="45" applyNumberFormat="1" applyFont="1" applyFill="1" applyBorder="1" applyAlignment="1">
      <alignment horizontal="left" vertical="top"/>
    </xf>
    <xf numFmtId="2" fontId="43" fillId="24" borderId="11" xfId="45" applyNumberFormat="1" applyFont="1" applyFill="1" applyBorder="1" applyAlignment="1">
      <alignment vertical="top"/>
    </xf>
    <xf numFmtId="0" fontId="41" fillId="0" borderId="0" xfId="45" applyFont="1"/>
    <xf numFmtId="0" fontId="41" fillId="0" borderId="21" xfId="45" applyFont="1" applyBorder="1"/>
    <xf numFmtId="0" fontId="47" fillId="0" borderId="21" xfId="45" applyFont="1" applyBorder="1"/>
    <xf numFmtId="44" fontId="26" fillId="24" borderId="0" xfId="45" applyNumberFormat="1" applyFont="1" applyFill="1" applyAlignment="1">
      <alignment vertical="top"/>
    </xf>
    <xf numFmtId="0" fontId="34" fillId="0" borderId="23" xfId="45" applyFont="1" applyBorder="1" applyAlignment="1">
      <alignment horizontal="left" vertical="top"/>
    </xf>
    <xf numFmtId="2" fontId="42" fillId="24" borderId="12" xfId="0" applyNumberFormat="1" applyFont="1" applyFill="1" applyBorder="1" applyAlignment="1">
      <alignment horizontal="left" vertical="top"/>
    </xf>
    <xf numFmtId="0" fontId="41" fillId="24" borderId="17" xfId="0" applyFont="1" applyFill="1" applyBorder="1" applyAlignment="1">
      <alignment horizontal="center" vertical="top"/>
    </xf>
    <xf numFmtId="0" fontId="42" fillId="24" borderId="0" xfId="0" applyFont="1" applyFill="1" applyAlignment="1">
      <alignment horizontal="left" vertical="top"/>
    </xf>
    <xf numFmtId="0" fontId="41" fillId="24" borderId="12" xfId="0" applyFont="1" applyFill="1" applyBorder="1" applyAlignment="1">
      <alignment horizontal="left" vertical="top"/>
    </xf>
    <xf numFmtId="14" fontId="41" fillId="24" borderId="0" xfId="0" applyNumberFormat="1" applyFont="1" applyFill="1" applyAlignment="1">
      <alignment horizontal="left" vertical="top"/>
    </xf>
    <xf numFmtId="0" fontId="42" fillId="24" borderId="12" xfId="0" applyFont="1" applyFill="1" applyBorder="1" applyAlignment="1">
      <alignment horizontal="left" vertical="top"/>
    </xf>
    <xf numFmtId="165" fontId="42" fillId="24" borderId="0" xfId="55" applyNumberFormat="1" applyFont="1" applyFill="1" applyBorder="1" applyAlignment="1" applyProtection="1">
      <alignment horizontal="left" vertical="top"/>
    </xf>
    <xf numFmtId="2" fontId="45" fillId="24" borderId="0" xfId="45" applyNumberFormat="1" applyFont="1" applyFill="1" applyAlignment="1">
      <alignment vertical="top"/>
    </xf>
    <xf numFmtId="0" fontId="26" fillId="28" borderId="0" xfId="45" applyFont="1" applyFill="1" applyAlignment="1">
      <alignment vertical="top"/>
    </xf>
    <xf numFmtId="0" fontId="26" fillId="28" borderId="11" xfId="45" applyFont="1" applyFill="1" applyBorder="1" applyAlignment="1">
      <alignment vertical="top"/>
    </xf>
    <xf numFmtId="0" fontId="30" fillId="28" borderId="0" xfId="45" applyFont="1" applyFill="1" applyAlignment="1">
      <alignment horizontal="center" vertical="top" wrapText="1"/>
    </xf>
    <xf numFmtId="0" fontId="26" fillId="27" borderId="0" xfId="45" applyFont="1" applyFill="1" applyAlignment="1">
      <alignment vertical="top"/>
    </xf>
    <xf numFmtId="0" fontId="30" fillId="24" borderId="0" xfId="45" applyFont="1" applyFill="1" applyAlignment="1">
      <alignment horizontal="center" vertical="top" wrapText="1"/>
    </xf>
    <xf numFmtId="0" fontId="31" fillId="24" borderId="0" xfId="45" applyFont="1" applyFill="1" applyAlignment="1">
      <alignment vertical="top"/>
    </xf>
    <xf numFmtId="14" fontId="33" fillId="24" borderId="0" xfId="45" applyNumberFormat="1" applyFont="1" applyFill="1" applyAlignment="1">
      <alignment horizontal="left" vertical="top"/>
    </xf>
    <xf numFmtId="0" fontId="26" fillId="24" borderId="11" xfId="45" applyFont="1" applyFill="1" applyBorder="1" applyAlignment="1">
      <alignment vertical="top"/>
    </xf>
    <xf numFmtId="0" fontId="26" fillId="24" borderId="21" xfId="45" applyFont="1" applyFill="1" applyBorder="1" applyAlignment="1">
      <alignment vertical="top"/>
    </xf>
    <xf numFmtId="2" fontId="40" fillId="29" borderId="19" xfId="0" applyNumberFormat="1" applyFont="1" applyFill="1" applyBorder="1" applyAlignment="1">
      <alignment horizontal="left" vertical="top"/>
    </xf>
    <xf numFmtId="2" fontId="40" fillId="29" borderId="14" xfId="0" applyNumberFormat="1" applyFont="1" applyFill="1" applyBorder="1" applyAlignment="1">
      <alignment horizontal="left" vertical="top"/>
    </xf>
    <xf numFmtId="2" fontId="40" fillId="29" borderId="14" xfId="0" applyNumberFormat="1" applyFont="1" applyFill="1" applyBorder="1" applyAlignment="1">
      <alignment vertical="top"/>
    </xf>
    <xf numFmtId="2" fontId="32" fillId="29" borderId="14" xfId="0" applyNumberFormat="1" applyFont="1" applyFill="1" applyBorder="1" applyAlignment="1">
      <alignment vertical="top"/>
    </xf>
    <xf numFmtId="2" fontId="32" fillId="29" borderId="14" xfId="45" applyNumberFormat="1" applyFont="1" applyFill="1" applyBorder="1" applyAlignment="1">
      <alignment horizontal="center" vertical="top"/>
    </xf>
    <xf numFmtId="2" fontId="30" fillId="29" borderId="14" xfId="45" applyNumberFormat="1" applyFont="1" applyFill="1" applyBorder="1" applyAlignment="1">
      <alignment horizontal="center" vertical="top"/>
    </xf>
    <xf numFmtId="44" fontId="30" fillId="29" borderId="14" xfId="55" applyFont="1" applyFill="1" applyBorder="1" applyAlignment="1">
      <alignment horizontal="center" vertical="top"/>
    </xf>
    <xf numFmtId="0" fontId="28" fillId="30" borderId="19" xfId="45" applyFont="1" applyFill="1" applyBorder="1" applyAlignment="1">
      <alignment horizontal="center" vertical="top" wrapText="1"/>
    </xf>
    <xf numFmtId="1" fontId="28" fillId="30" borderId="14" xfId="45" applyNumberFormat="1" applyFont="1" applyFill="1" applyBorder="1" applyAlignment="1">
      <alignment horizontal="center" vertical="top" wrapText="1"/>
    </xf>
    <xf numFmtId="0" fontId="28" fillId="30" borderId="14" xfId="45" applyFont="1" applyFill="1" applyBorder="1" applyAlignment="1">
      <alignment horizontal="center" vertical="top" wrapText="1"/>
    </xf>
    <xf numFmtId="164" fontId="28" fillId="30" borderId="14" xfId="45" applyNumberFormat="1" applyFont="1" applyFill="1" applyBorder="1" applyAlignment="1">
      <alignment horizontal="center" vertical="top" wrapText="1"/>
    </xf>
    <xf numFmtId="0" fontId="28" fillId="24" borderId="12" xfId="45" applyFont="1" applyFill="1" applyBorder="1" applyAlignment="1">
      <alignment horizontal="center" vertical="top" wrapText="1"/>
    </xf>
    <xf numFmtId="1" fontId="28" fillId="24" borderId="0" xfId="45" applyNumberFormat="1" applyFont="1" applyFill="1" applyBorder="1" applyAlignment="1">
      <alignment horizontal="center" vertical="top" wrapText="1"/>
    </xf>
    <xf numFmtId="164" fontId="28" fillId="24" borderId="0" xfId="45" applyNumberFormat="1" applyFont="1" applyFill="1" applyBorder="1" applyAlignment="1">
      <alignment horizontal="center" vertical="top" wrapText="1"/>
    </xf>
    <xf numFmtId="1" fontId="28" fillId="24" borderId="11" xfId="45" applyNumberFormat="1" applyFont="1" applyFill="1" applyBorder="1" applyAlignment="1">
      <alignment horizontal="center" vertical="top" wrapText="1"/>
    </xf>
    <xf numFmtId="0" fontId="28" fillId="24" borderId="11" xfId="45" applyFont="1" applyFill="1" applyBorder="1" applyAlignment="1">
      <alignment horizontal="center" vertical="top" wrapText="1"/>
    </xf>
    <xf numFmtId="166" fontId="27" fillId="24" borderId="0" xfId="45" applyNumberFormat="1" applyFont="1" applyFill="1" applyBorder="1" applyAlignment="1">
      <alignment horizontal="center" vertical="top"/>
    </xf>
    <xf numFmtId="165" fontId="26" fillId="0" borderId="10" xfId="45" applyNumberFormat="1" applyFont="1" applyBorder="1" applyAlignment="1">
      <alignment horizontal="center" vertical="top"/>
    </xf>
    <xf numFmtId="0" fontId="26" fillId="0" borderId="0" xfId="45" applyFont="1" applyBorder="1" applyAlignment="1">
      <alignment horizontal="center" vertical="top"/>
    </xf>
    <xf numFmtId="1" fontId="27" fillId="0" borderId="0" xfId="45" applyNumberFormat="1" applyFont="1" applyBorder="1" applyAlignment="1">
      <alignment horizontal="left" vertical="top"/>
    </xf>
    <xf numFmtId="0" fontId="26" fillId="0" borderId="0" xfId="45" applyFont="1" applyBorder="1" applyAlignment="1">
      <alignment horizontal="left" vertical="top" wrapText="1"/>
    </xf>
    <xf numFmtId="1" fontId="26" fillId="0" borderId="0" xfId="45" applyNumberFormat="1" applyFont="1" applyBorder="1" applyAlignment="1">
      <alignment horizontal="center" vertical="top"/>
    </xf>
    <xf numFmtId="44" fontId="26" fillId="0" borderId="0" xfId="55" applyFont="1" applyFill="1" applyBorder="1" applyAlignment="1">
      <alignment horizontal="center" vertical="top"/>
    </xf>
    <xf numFmtId="164" fontId="26" fillId="0" borderId="0" xfId="45" applyNumberFormat="1" applyFont="1" applyBorder="1" applyAlignment="1">
      <alignment vertical="top"/>
    </xf>
    <xf numFmtId="0" fontId="31" fillId="24" borderId="0" xfId="45" applyFont="1" applyFill="1" applyBorder="1" applyAlignment="1">
      <alignment vertical="top"/>
    </xf>
    <xf numFmtId="0" fontId="26" fillId="0" borderId="25" xfId="45" applyFont="1" applyBorder="1" applyAlignment="1">
      <alignment horizontal="center" vertical="top"/>
    </xf>
    <xf numFmtId="0" fontId="26" fillId="24" borderId="25" xfId="45" applyFont="1" applyFill="1" applyBorder="1" applyAlignment="1">
      <alignment horizontal="center" vertical="top"/>
    </xf>
    <xf numFmtId="0" fontId="26" fillId="24" borderId="25" xfId="45" applyFont="1" applyFill="1" applyBorder="1" applyAlignment="1">
      <alignment horizontal="center" vertical="top" wrapText="1"/>
    </xf>
    <xf numFmtId="1" fontId="26" fillId="24" borderId="25" xfId="45" applyNumberFormat="1" applyFont="1" applyFill="1" applyBorder="1" applyAlignment="1">
      <alignment horizontal="right" vertical="top"/>
    </xf>
    <xf numFmtId="0" fontId="37" fillId="0" borderId="25" xfId="45" applyFont="1" applyBorder="1" applyAlignment="1">
      <alignment vertical="top" wrapText="1"/>
    </xf>
    <xf numFmtId="41" fontId="26" fillId="24" borderId="25" xfId="45" applyNumberFormat="1" applyFont="1" applyFill="1" applyBorder="1" applyAlignment="1">
      <alignment horizontal="center" vertical="top"/>
    </xf>
    <xf numFmtId="167" fontId="26" fillId="24" borderId="25" xfId="45" applyNumberFormat="1" applyFont="1" applyFill="1" applyBorder="1" applyAlignment="1">
      <alignment horizontal="center" vertical="top"/>
    </xf>
    <xf numFmtId="165" fontId="26" fillId="24" borderId="25" xfId="45" applyNumberFormat="1" applyFont="1" applyFill="1" applyBorder="1" applyAlignment="1">
      <alignment horizontal="center" vertical="top"/>
    </xf>
    <xf numFmtId="165" fontId="26" fillId="24" borderId="0" xfId="45" applyNumberFormat="1" applyFont="1" applyFill="1" applyBorder="1" applyAlignment="1">
      <alignment horizontal="center" vertical="top"/>
    </xf>
    <xf numFmtId="44" fontId="26" fillId="0" borderId="10" xfId="55" applyFont="1" applyFill="1" applyBorder="1" applyAlignment="1" applyProtection="1">
      <alignment horizontal="center" vertical="top"/>
    </xf>
    <xf numFmtId="44" fontId="26" fillId="0" borderId="13" xfId="55" applyFont="1" applyFill="1" applyBorder="1" applyAlignment="1">
      <alignment horizontal="center" vertical="top"/>
    </xf>
    <xf numFmtId="166" fontId="27" fillId="0" borderId="13" xfId="45" applyNumberFormat="1" applyFont="1" applyBorder="1" applyAlignment="1">
      <alignment horizontal="center" vertical="top"/>
    </xf>
    <xf numFmtId="0" fontId="28" fillId="32" borderId="19" xfId="0" applyFont="1" applyFill="1" applyBorder="1" applyAlignment="1">
      <alignment horizontal="center" vertical="center"/>
    </xf>
    <xf numFmtId="49" fontId="27" fillId="0" borderId="26" xfId="0" applyNumberFormat="1" applyFont="1" applyBorder="1" applyAlignment="1">
      <alignment horizontal="center" vertical="center"/>
    </xf>
    <xf numFmtId="165" fontId="35" fillId="33" borderId="16" xfId="59" applyNumberFormat="1" applyFont="1" applyFill="1" applyBorder="1" applyAlignment="1">
      <alignment vertical="center"/>
    </xf>
    <xf numFmtId="0" fontId="35" fillId="33" borderId="16" xfId="59" applyNumberFormat="1" applyFont="1" applyFill="1" applyBorder="1" applyAlignment="1">
      <alignment vertical="center"/>
    </xf>
    <xf numFmtId="9" fontId="35" fillId="33" borderId="0" xfId="0" applyNumberFormat="1" applyFont="1" applyFill="1" applyAlignment="1">
      <alignment horizontal="center" vertical="center"/>
    </xf>
    <xf numFmtId="0" fontId="35" fillId="31" borderId="24" xfId="0" applyFont="1" applyFill="1" applyBorder="1" applyAlignment="1">
      <alignment vertical="center"/>
    </xf>
    <xf numFmtId="171" fontId="35" fillId="31" borderId="11" xfId="0" applyNumberFormat="1" applyFont="1" applyFill="1" applyBorder="1" applyAlignment="1">
      <alignment horizontal="center" vertical="center"/>
    </xf>
    <xf numFmtId="0" fontId="27" fillId="31" borderId="22" xfId="45" applyFont="1" applyFill="1" applyBorder="1" applyAlignment="1">
      <alignment horizontal="left" vertical="top"/>
    </xf>
    <xf numFmtId="0" fontId="35" fillId="31" borderId="12" xfId="0" applyFont="1" applyFill="1" applyBorder="1" applyAlignment="1">
      <alignment vertical="center"/>
    </xf>
    <xf numFmtId="9" fontId="35" fillId="31" borderId="0" xfId="0" applyNumberFormat="1" applyFont="1" applyFill="1" applyBorder="1" applyAlignment="1">
      <alignment horizontal="center" vertical="center"/>
    </xf>
    <xf numFmtId="171" fontId="35" fillId="31" borderId="0" xfId="0" applyNumberFormat="1" applyFont="1" applyFill="1" applyBorder="1" applyAlignment="1">
      <alignment horizontal="center" vertical="center"/>
    </xf>
    <xf numFmtId="14" fontId="26" fillId="31" borderId="17" xfId="45" applyNumberFormat="1" applyFont="1" applyFill="1" applyBorder="1" applyAlignment="1">
      <alignment horizontal="left" vertical="top"/>
    </xf>
    <xf numFmtId="14" fontId="26" fillId="31" borderId="18" xfId="45" applyNumberFormat="1" applyFont="1" applyFill="1" applyBorder="1" applyAlignment="1">
      <alignment horizontal="left" vertical="top"/>
    </xf>
    <xf numFmtId="49" fontId="41" fillId="0" borderId="19" xfId="45" applyNumberFormat="1" applyFont="1" applyBorder="1" applyAlignment="1">
      <alignment vertical="top" wrapText="1"/>
    </xf>
    <xf numFmtId="49" fontId="41" fillId="0" borderId="14" xfId="45" applyNumberFormat="1" applyFont="1" applyBorder="1" applyAlignment="1">
      <alignment vertical="top" wrapText="1"/>
    </xf>
    <xf numFmtId="49" fontId="41" fillId="0" borderId="20" xfId="45" applyNumberFormat="1" applyFont="1" applyBorder="1" applyAlignment="1">
      <alignment vertical="top" wrapText="1"/>
    </xf>
    <xf numFmtId="0" fontId="49" fillId="24" borderId="12" xfId="0" applyFont="1" applyFill="1" applyBorder="1" applyAlignment="1">
      <alignment horizontal="left" vertical="center"/>
    </xf>
    <xf numFmtId="0" fontId="27" fillId="24" borderId="12" xfId="0" applyFont="1" applyFill="1" applyBorder="1" applyAlignment="1">
      <alignment vertical="center"/>
    </xf>
    <xf numFmtId="0" fontId="27" fillId="24" borderId="12" xfId="0" applyFont="1" applyFill="1" applyBorder="1" applyAlignment="1">
      <alignment horizontal="left" vertical="center"/>
    </xf>
    <xf numFmtId="0" fontId="31" fillId="24" borderId="23" xfId="0" applyFont="1" applyFill="1" applyBorder="1"/>
    <xf numFmtId="0" fontId="34" fillId="31" borderId="27" xfId="0" applyFont="1" applyFill="1" applyBorder="1" applyAlignment="1">
      <alignment horizontal="left" vertical="center"/>
    </xf>
    <xf numFmtId="0" fontId="34" fillId="31" borderId="19" xfId="0" applyFont="1" applyFill="1" applyBorder="1" applyAlignment="1">
      <alignment horizontal="left" vertical="center"/>
    </xf>
    <xf numFmtId="0" fontId="49" fillId="24" borderId="24" xfId="0" applyFont="1" applyFill="1" applyBorder="1" applyAlignment="1">
      <alignment horizontal="left" vertical="center"/>
    </xf>
    <xf numFmtId="2" fontId="43" fillId="24" borderId="0" xfId="45" applyNumberFormat="1" applyFont="1" applyFill="1" applyBorder="1" applyAlignment="1">
      <alignment vertical="top"/>
    </xf>
    <xf numFmtId="14" fontId="44" fillId="24" borderId="0" xfId="45" applyNumberFormat="1" applyFont="1" applyFill="1" applyBorder="1" applyAlignment="1">
      <alignment vertical="top"/>
    </xf>
    <xf numFmtId="0" fontId="45" fillId="0" borderId="12" xfId="45" applyFont="1" applyBorder="1" applyAlignment="1">
      <alignment horizontal="left" vertical="top"/>
    </xf>
    <xf numFmtId="0" fontId="41" fillId="0" borderId="0" xfId="45" applyFont="1" applyBorder="1"/>
    <xf numFmtId="2" fontId="38" fillId="24" borderId="0" xfId="45" applyNumberFormat="1" applyFont="1" applyFill="1" applyBorder="1" applyAlignment="1">
      <alignment vertical="top"/>
    </xf>
    <xf numFmtId="0" fontId="44" fillId="24" borderId="0" xfId="45" applyFont="1" applyFill="1" applyBorder="1" applyAlignment="1">
      <alignment horizontal="left"/>
    </xf>
    <xf numFmtId="166" fontId="42" fillId="24" borderId="0" xfId="45" applyNumberFormat="1" applyFont="1" applyFill="1" applyBorder="1" applyAlignment="1">
      <alignment horizontal="left" vertical="top"/>
    </xf>
    <xf numFmtId="172" fontId="28" fillId="32" borderId="16" xfId="0" applyNumberFormat="1" applyFont="1" applyFill="1" applyBorder="1" applyAlignment="1">
      <alignment horizontal="center" vertical="center"/>
    </xf>
    <xf numFmtId="165" fontId="31" fillId="31" borderId="16" xfId="0" applyNumberFormat="1" applyFont="1" applyFill="1" applyBorder="1"/>
    <xf numFmtId="14" fontId="27" fillId="24" borderId="0" xfId="0" applyNumberFormat="1" applyFont="1" applyFill="1" applyBorder="1" applyAlignment="1">
      <alignment horizontal="center" vertical="center" wrapText="1"/>
    </xf>
    <xf numFmtId="0" fontId="27" fillId="24" borderId="0" xfId="0" applyFont="1" applyFill="1" applyBorder="1" applyAlignment="1">
      <alignment horizontal="center" vertical="center" wrapText="1"/>
    </xf>
    <xf numFmtId="0" fontId="26" fillId="24" borderId="0" xfId="0" applyFont="1" applyFill="1" applyBorder="1" applyAlignment="1">
      <alignment horizontal="center" vertical="center"/>
    </xf>
    <xf numFmtId="3" fontId="35" fillId="24" borderId="0" xfId="0" applyNumberFormat="1" applyFont="1" applyFill="1" applyBorder="1" applyAlignment="1">
      <alignment horizontal="center"/>
    </xf>
    <xf numFmtId="0" fontId="35" fillId="24" borderId="0" xfId="0" applyFont="1" applyFill="1" applyBorder="1" applyAlignment="1">
      <alignment horizontal="center"/>
    </xf>
    <xf numFmtId="165" fontId="28" fillId="32" borderId="20" xfId="59" applyNumberFormat="1" applyFont="1" applyFill="1" applyBorder="1" applyAlignment="1">
      <alignment vertical="center"/>
    </xf>
    <xf numFmtId="0" fontId="31" fillId="24" borderId="0" xfId="0" applyFont="1" applyFill="1" applyBorder="1"/>
    <xf numFmtId="171" fontId="28" fillId="32" borderId="20" xfId="0" applyNumberFormat="1" applyFont="1" applyFill="1" applyBorder="1" applyAlignment="1">
      <alignment vertical="center"/>
    </xf>
    <xf numFmtId="0" fontId="46" fillId="0" borderId="23" xfId="45" applyFont="1" applyBorder="1"/>
    <xf numFmtId="165" fontId="35" fillId="31" borderId="0" xfId="0" applyNumberFormat="1" applyFont="1" applyFill="1" applyBorder="1" applyAlignment="1">
      <alignment horizontal="center" vertical="center"/>
    </xf>
    <xf numFmtId="0" fontId="35" fillId="31" borderId="0" xfId="0" applyFont="1" applyFill="1" applyBorder="1" applyAlignment="1">
      <alignment vertical="center"/>
    </xf>
    <xf numFmtId="1" fontId="35" fillId="31" borderId="0" xfId="45" applyNumberFormat="1" applyFont="1" applyFill="1" applyBorder="1" applyAlignment="1">
      <alignment horizontal="center" vertical="top"/>
    </xf>
    <xf numFmtId="165" fontId="31" fillId="0" borderId="29" xfId="0" applyNumberFormat="1" applyFont="1" applyBorder="1"/>
    <xf numFmtId="165" fontId="31" fillId="0" borderId="30" xfId="0" applyNumberFormat="1" applyFont="1" applyBorder="1"/>
    <xf numFmtId="0" fontId="31" fillId="0" borderId="29" xfId="0" applyNumberFormat="1" applyFont="1" applyBorder="1"/>
    <xf numFmtId="0" fontId="28" fillId="32" borderId="16" xfId="0" applyFont="1" applyFill="1" applyBorder="1" applyAlignment="1">
      <alignment horizontal="center" vertical="center"/>
    </xf>
    <xf numFmtId="0" fontId="28" fillId="32" borderId="16" xfId="0" applyFont="1" applyFill="1" applyBorder="1" applyAlignment="1">
      <alignment horizontal="center" vertical="center" wrapText="1"/>
    </xf>
    <xf numFmtId="0" fontId="31" fillId="0" borderId="13" xfId="0" applyFont="1" applyBorder="1" applyAlignment="1">
      <alignment vertical="center"/>
    </xf>
    <xf numFmtId="1" fontId="31" fillId="0" borderId="10" xfId="0" applyNumberFormat="1" applyFont="1" applyBorder="1" applyAlignment="1">
      <alignment horizontal="center" vertical="center"/>
    </xf>
    <xf numFmtId="0" fontId="31" fillId="0" borderId="10" xfId="0" applyFont="1" applyBorder="1" applyAlignment="1">
      <alignment vertical="center"/>
    </xf>
    <xf numFmtId="0" fontId="31" fillId="0" borderId="25" xfId="0" applyFont="1" applyBorder="1" applyAlignment="1">
      <alignment vertical="center"/>
    </xf>
    <xf numFmtId="1" fontId="31" fillId="0" borderId="25" xfId="0" applyNumberFormat="1" applyFont="1" applyBorder="1" applyAlignment="1">
      <alignment horizontal="center" vertical="center"/>
    </xf>
    <xf numFmtId="0" fontId="28" fillId="32" borderId="28" xfId="0" applyFont="1" applyFill="1" applyBorder="1" applyAlignment="1">
      <alignment horizontal="center" vertical="center" wrapText="1"/>
    </xf>
    <xf numFmtId="0" fontId="48" fillId="0" borderId="27" xfId="0" applyFont="1" applyBorder="1" applyAlignment="1">
      <alignment vertical="center"/>
    </xf>
    <xf numFmtId="0" fontId="26" fillId="0" borderId="27" xfId="0" applyFont="1" applyBorder="1" applyAlignment="1">
      <alignment vertical="center"/>
    </xf>
    <xf numFmtId="165" fontId="28" fillId="32" borderId="16" xfId="59" applyNumberFormat="1" applyFont="1" applyFill="1" applyBorder="1" applyAlignment="1">
      <alignment vertical="center"/>
    </xf>
    <xf numFmtId="41" fontId="26" fillId="24" borderId="32" xfId="45" applyNumberFormat="1" applyFont="1" applyFill="1" applyBorder="1" applyAlignment="1">
      <alignment horizontal="center" vertical="top"/>
    </xf>
    <xf numFmtId="0" fontId="26" fillId="24" borderId="13" xfId="45" applyFont="1" applyFill="1" applyBorder="1" applyAlignment="1">
      <alignment horizontal="center" vertical="top" wrapText="1"/>
    </xf>
    <xf numFmtId="0" fontId="26" fillId="24" borderId="0" xfId="45" applyFont="1" applyFill="1" applyAlignment="1">
      <alignment horizontal="center" vertical="top" wrapText="1"/>
    </xf>
    <xf numFmtId="0" fontId="26" fillId="24" borderId="33" xfId="45" applyFont="1" applyFill="1" applyBorder="1" applyAlignment="1">
      <alignment horizontal="center" vertical="top" wrapText="1"/>
    </xf>
    <xf numFmtId="0" fontId="35" fillId="33" borderId="16" xfId="0" applyFont="1" applyFill="1" applyBorder="1" applyAlignment="1">
      <alignment horizontal="center" vertical="center"/>
    </xf>
    <xf numFmtId="170" fontId="28" fillId="32" borderId="15" xfId="0" applyNumberFormat="1" applyFont="1" applyFill="1" applyBorder="1" applyAlignment="1">
      <alignment horizontal="center" vertical="center"/>
    </xf>
    <xf numFmtId="170" fontId="28" fillId="32" borderId="31" xfId="0" applyNumberFormat="1" applyFont="1" applyFill="1" applyBorder="1" applyAlignment="1">
      <alignment horizontal="center" vertical="center"/>
    </xf>
    <xf numFmtId="170" fontId="28" fillId="32" borderId="19" xfId="0" applyNumberFormat="1" applyFont="1" applyFill="1" applyBorder="1" applyAlignment="1">
      <alignment horizontal="center" vertical="center"/>
    </xf>
    <xf numFmtId="170" fontId="28" fillId="32" borderId="14" xfId="0" applyNumberFormat="1" applyFont="1" applyFill="1" applyBorder="1" applyAlignment="1">
      <alignment horizontal="center" vertical="center"/>
    </xf>
    <xf numFmtId="0" fontId="30" fillId="29" borderId="19" xfId="45" applyFont="1" applyFill="1" applyBorder="1" applyAlignment="1">
      <alignment horizontal="center" vertical="top"/>
    </xf>
    <xf numFmtId="0" fontId="30" fillId="29" borderId="14" xfId="45" applyFont="1" applyFill="1" applyBorder="1" applyAlignment="1">
      <alignment horizontal="center" vertical="top"/>
    </xf>
    <xf numFmtId="0" fontId="30" fillId="29" borderId="20" xfId="45" applyFont="1" applyFill="1" applyBorder="1" applyAlignment="1">
      <alignment horizontal="center" vertical="top"/>
    </xf>
    <xf numFmtId="0" fontId="27" fillId="31" borderId="19" xfId="45" applyFont="1" applyFill="1" applyBorder="1" applyAlignment="1">
      <alignment horizontal="center" vertical="top"/>
    </xf>
    <xf numFmtId="0" fontId="27" fillId="31" borderId="14" xfId="45" applyFont="1" applyFill="1" applyBorder="1" applyAlignment="1">
      <alignment horizontal="center" vertical="top"/>
    </xf>
    <xf numFmtId="0" fontId="27" fillId="31" borderId="20" xfId="45" applyFont="1" applyFill="1" applyBorder="1" applyAlignment="1">
      <alignment horizontal="center" vertical="top"/>
    </xf>
    <xf numFmtId="165" fontId="28" fillId="29" borderId="19" xfId="45" applyNumberFormat="1" applyFont="1" applyFill="1" applyBorder="1" applyAlignment="1">
      <alignment horizontal="center" vertical="top"/>
    </xf>
    <xf numFmtId="165" fontId="28" fillId="29" borderId="20" xfId="45" applyNumberFormat="1" applyFont="1" applyFill="1" applyBorder="1" applyAlignment="1">
      <alignment horizontal="center" vertical="top"/>
    </xf>
    <xf numFmtId="165" fontId="28" fillId="29" borderId="24" xfId="45" applyNumberFormat="1" applyFont="1" applyFill="1" applyBorder="1" applyAlignment="1">
      <alignment horizontal="center" vertical="top"/>
    </xf>
    <xf numFmtId="165" fontId="28" fillId="29" borderId="22" xfId="45" applyNumberFormat="1" applyFont="1" applyFill="1" applyBorder="1" applyAlignment="1">
      <alignment horizontal="center" vertical="top"/>
    </xf>
    <xf numFmtId="165" fontId="35" fillId="31" borderId="19" xfId="45" applyNumberFormat="1" applyFont="1" applyFill="1" applyBorder="1" applyAlignment="1">
      <alignment horizontal="center" vertical="top"/>
    </xf>
    <xf numFmtId="165" fontId="35" fillId="31" borderId="20" xfId="45" applyNumberFormat="1" applyFont="1" applyFill="1" applyBorder="1" applyAlignment="1">
      <alignment horizontal="center" vertical="top"/>
    </xf>
    <xf numFmtId="165" fontId="35" fillId="31" borderId="23" xfId="45" applyNumberFormat="1" applyFont="1" applyFill="1" applyBorder="1" applyAlignment="1">
      <alignment horizontal="center" vertical="top"/>
    </xf>
    <xf numFmtId="165" fontId="35" fillId="31" borderId="18" xfId="45" applyNumberFormat="1" applyFont="1" applyFill="1" applyBorder="1" applyAlignment="1">
      <alignment horizontal="center" vertical="top"/>
    </xf>
    <xf numFmtId="1" fontId="28" fillId="29" borderId="19" xfId="45" applyNumberFormat="1" applyFont="1" applyFill="1" applyBorder="1" applyAlignment="1">
      <alignment horizontal="center" vertical="top"/>
    </xf>
    <xf numFmtId="1" fontId="28" fillId="29" borderId="14" xfId="45" applyNumberFormat="1" applyFont="1" applyFill="1" applyBorder="1" applyAlignment="1">
      <alignment horizontal="center" vertical="top"/>
    </xf>
    <xf numFmtId="1" fontId="28" fillId="29" borderId="20" xfId="45" applyNumberFormat="1" applyFont="1" applyFill="1" applyBorder="1" applyAlignment="1">
      <alignment horizontal="center" vertical="top"/>
    </xf>
    <xf numFmtId="0" fontId="35" fillId="31" borderId="10" xfId="0" applyFont="1" applyFill="1" applyBorder="1" applyAlignment="1">
      <alignment horizontal="center" vertical="center"/>
    </xf>
    <xf numFmtId="0" fontId="31" fillId="0" borderId="34" xfId="0" applyFont="1" applyBorder="1" applyAlignment="1">
      <alignment horizontal="center"/>
    </xf>
    <xf numFmtId="0" fontId="31" fillId="0" borderId="10" xfId="0" applyFont="1" applyBorder="1" applyAlignment="1">
      <alignment horizontal="center" vertical="center"/>
    </xf>
    <xf numFmtId="0" fontId="31" fillId="0" borderId="10" xfId="0" applyFont="1" applyBorder="1"/>
  </cellXfs>
  <cellStyles count="60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6" xr:uid="{00000000-0005-0000-0000-00001B000000}"/>
    <cellStyle name="Comma 2 2" xfId="48" xr:uid="{00000000-0005-0000-0000-00001C000000}"/>
    <cellStyle name="Currency" xfId="59" builtinId="4"/>
    <cellStyle name="Currency 2" xfId="50" xr:uid="{00000000-0005-0000-0000-00001D000000}"/>
    <cellStyle name="Currency 3" xfId="55" xr:uid="{00000000-0005-0000-0000-00001E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5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4" xr:uid="{00000000-0005-0000-0000-00002A000000}"/>
    <cellStyle name="Normal 2 2" xfId="47" xr:uid="{00000000-0005-0000-0000-00002B000000}"/>
    <cellStyle name="Normal 2 3" xfId="45" xr:uid="{00000000-0005-0000-0000-00002C000000}"/>
    <cellStyle name="Normal 2 3 2" xfId="52" xr:uid="{00000000-0005-0000-0000-00002D000000}"/>
    <cellStyle name="Normal 3" xfId="37" xr:uid="{00000000-0005-0000-0000-00002E000000}"/>
    <cellStyle name="Normal 4" xfId="43" xr:uid="{00000000-0005-0000-0000-00002F000000}"/>
    <cellStyle name="Normal 4 2" xfId="53" xr:uid="{00000000-0005-0000-0000-000030000000}"/>
    <cellStyle name="Normal 4 3" xfId="51" xr:uid="{00000000-0005-0000-0000-000031000000}"/>
    <cellStyle name="Normal 5" xfId="49" xr:uid="{00000000-0005-0000-0000-000032000000}"/>
    <cellStyle name="Normal 6" xfId="57" xr:uid="{00000000-0005-0000-0000-000033000000}"/>
    <cellStyle name="Normal 7" xfId="58" xr:uid="{00000000-0005-0000-0000-000034000000}"/>
    <cellStyle name="Note" xfId="38" builtinId="10" customBuiltin="1"/>
    <cellStyle name="Output" xfId="39" builtinId="21" customBuiltin="1"/>
    <cellStyle name="Percent 2" xfId="56" xr:uid="{00000000-0005-0000-0000-000038000000}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mruColors>
      <color rgb="FF006666"/>
      <color rgb="FF0000CC"/>
      <color rgb="FFF50101"/>
      <color rgb="FFFF512C"/>
      <color rgb="FFF55D61"/>
      <color rgb="FFFED2DC"/>
      <color rgb="FFD5D5D5"/>
      <color rgb="FFB94517"/>
      <color rgb="FFFE9494"/>
      <color rgb="FFF3F3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0</xdr:row>
      <xdr:rowOff>57150</xdr:rowOff>
    </xdr:from>
    <xdr:to>
      <xdr:col>3</xdr:col>
      <xdr:colOff>1537889</xdr:colOff>
      <xdr:row>8</xdr:row>
      <xdr:rowOff>73817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10B908-2906-4E98-A595-E17D298F6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24525" y="57150"/>
          <a:ext cx="3099989" cy="17121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423334</xdr:colOff>
      <xdr:row>1</xdr:row>
      <xdr:rowOff>42333</xdr:rowOff>
    </xdr:from>
    <xdr:to>
      <xdr:col>9</xdr:col>
      <xdr:colOff>327154</xdr:colOff>
      <xdr:row>4</xdr:row>
      <xdr:rowOff>156367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795518-0345-462F-8931-C9530B0EC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88917" y="254000"/>
          <a:ext cx="1692404" cy="717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  <pageSetUpPr fitToPage="1"/>
  </sheetPr>
  <dimension ref="A1:M26"/>
  <sheetViews>
    <sheetView showGridLines="0" view="pageBreakPreview" zoomScaleNormal="100" zoomScaleSheetLayoutView="100" workbookViewId="0">
      <selection activeCell="B21" sqref="B21"/>
    </sheetView>
  </sheetViews>
  <sheetFormatPr defaultRowHeight="15.75" x14ac:dyDescent="0.25"/>
  <cols>
    <col min="1" max="1" width="21.77734375" style="48" customWidth="1"/>
    <col min="2" max="2" width="41.44140625" style="48" customWidth="1"/>
    <col min="3" max="3" width="21.77734375" style="48" customWidth="1"/>
    <col min="4" max="4" width="21.77734375" style="29" customWidth="1"/>
    <col min="5" max="5" width="10.5546875" style="29" bestFit="1" customWidth="1"/>
    <col min="6" max="16384" width="8.88671875" style="29"/>
  </cols>
  <sheetData>
    <row r="1" spans="1:13" x14ac:dyDescent="0.2">
      <c r="A1" s="129" t="s">
        <v>28</v>
      </c>
      <c r="B1" s="46"/>
      <c r="C1" s="47"/>
      <c r="D1" s="28"/>
      <c r="E1" s="34"/>
      <c r="F1" s="34"/>
      <c r="G1" s="34"/>
      <c r="H1" s="34"/>
      <c r="I1" s="34"/>
    </row>
    <row r="2" spans="1:13" x14ac:dyDescent="0.2">
      <c r="A2" s="124" t="s">
        <v>29</v>
      </c>
      <c r="B2" s="139"/>
      <c r="C2" s="130"/>
      <c r="D2" s="21"/>
      <c r="E2" s="34"/>
      <c r="F2" s="34"/>
      <c r="G2" s="34"/>
      <c r="H2" s="34"/>
      <c r="I2" s="34"/>
    </row>
    <row r="3" spans="1:13" ht="18" customHeight="1" x14ac:dyDescent="0.2">
      <c r="A3" s="125" t="s">
        <v>30</v>
      </c>
      <c r="B3" s="140"/>
      <c r="C3" s="130"/>
      <c r="D3" s="21"/>
      <c r="E3" s="34"/>
      <c r="F3" s="34"/>
      <c r="G3" s="34"/>
      <c r="H3" s="34"/>
      <c r="I3" s="34"/>
    </row>
    <row r="4" spans="1:13" ht="21" customHeight="1" x14ac:dyDescent="0.2">
      <c r="A4" s="125" t="s">
        <v>31</v>
      </c>
      <c r="B4" s="140"/>
      <c r="C4" s="134"/>
      <c r="D4" s="21"/>
      <c r="E4" s="9"/>
      <c r="F4" s="11"/>
      <c r="G4" s="11"/>
      <c r="H4" s="30"/>
      <c r="I4" s="30"/>
      <c r="J4" s="30"/>
      <c r="K4" s="30"/>
    </row>
    <row r="5" spans="1:13" x14ac:dyDescent="0.2">
      <c r="A5" s="125"/>
      <c r="B5" s="140"/>
      <c r="C5" s="131"/>
      <c r="D5" s="31"/>
      <c r="E5" s="30"/>
      <c r="F5" s="30"/>
      <c r="G5" s="30"/>
      <c r="H5" s="30"/>
      <c r="I5" s="32"/>
      <c r="J5" s="32"/>
      <c r="K5" s="32"/>
      <c r="L5" s="32"/>
      <c r="M5" s="32"/>
    </row>
    <row r="6" spans="1:13" x14ac:dyDescent="0.25">
      <c r="A6" s="123" t="s">
        <v>32</v>
      </c>
      <c r="B6" s="141"/>
      <c r="C6" s="135"/>
      <c r="D6" s="33"/>
      <c r="E6" s="30"/>
      <c r="F6" s="30"/>
      <c r="G6" s="30"/>
      <c r="H6" s="30"/>
      <c r="I6" s="32"/>
      <c r="J6" s="32"/>
      <c r="K6" s="32"/>
      <c r="L6" s="32"/>
      <c r="M6" s="32"/>
    </row>
    <row r="7" spans="1:13" s="34" customFormat="1" x14ac:dyDescent="0.25">
      <c r="A7" s="125" t="s">
        <v>33</v>
      </c>
      <c r="B7" s="142"/>
      <c r="C7" s="131"/>
      <c r="D7" s="31"/>
      <c r="E7" s="30"/>
      <c r="F7" s="30"/>
      <c r="G7" s="30"/>
      <c r="H7" s="30"/>
      <c r="I7" s="32"/>
      <c r="J7" s="32"/>
      <c r="K7" s="32"/>
      <c r="L7" s="32"/>
      <c r="M7" s="32"/>
    </row>
    <row r="8" spans="1:13" x14ac:dyDescent="0.25">
      <c r="A8" s="125" t="s">
        <v>34</v>
      </c>
      <c r="B8" s="143"/>
      <c r="C8" s="131"/>
      <c r="D8" s="33"/>
      <c r="E8" s="30"/>
      <c r="F8" s="30"/>
      <c r="G8" s="30"/>
      <c r="H8" s="30"/>
      <c r="I8" s="32"/>
      <c r="J8" s="32"/>
      <c r="K8" s="32"/>
      <c r="L8" s="32"/>
      <c r="M8" s="32"/>
    </row>
    <row r="9" spans="1:13" ht="16.5" thickBot="1" x14ac:dyDescent="0.3">
      <c r="A9" s="126"/>
      <c r="B9" s="145"/>
      <c r="C9" s="136"/>
      <c r="D9" s="31"/>
      <c r="E9" s="30"/>
      <c r="F9" s="30"/>
      <c r="G9" s="30"/>
      <c r="H9" s="30"/>
      <c r="I9" s="32"/>
      <c r="J9" s="32"/>
      <c r="K9" s="32"/>
      <c r="L9" s="32"/>
      <c r="M9" s="32"/>
    </row>
    <row r="10" spans="1:13" ht="16.5" thickBot="1" x14ac:dyDescent="0.25">
      <c r="A10" s="107" t="s">
        <v>35</v>
      </c>
      <c r="B10" s="137" t="s">
        <v>38</v>
      </c>
      <c r="C10" s="136"/>
      <c r="D10" s="31"/>
      <c r="E10" s="30"/>
      <c r="F10" s="30"/>
      <c r="G10" s="30"/>
      <c r="H10" s="30"/>
      <c r="I10" s="32"/>
      <c r="J10" s="32"/>
      <c r="K10" s="32"/>
      <c r="L10" s="32"/>
      <c r="M10" s="32"/>
    </row>
    <row r="11" spans="1:13" ht="16.5" thickBot="1" x14ac:dyDescent="0.3">
      <c r="A11" s="127" t="s">
        <v>36</v>
      </c>
      <c r="B11" s="138">
        <f>E40</f>
        <v>0</v>
      </c>
      <c r="C11" s="136"/>
      <c r="D11" s="31"/>
      <c r="E11" s="30"/>
      <c r="F11" s="30"/>
      <c r="G11" s="30"/>
      <c r="H11" s="30"/>
      <c r="I11" s="32"/>
      <c r="J11" s="32"/>
      <c r="K11" s="32"/>
      <c r="L11" s="32"/>
      <c r="M11" s="32"/>
    </row>
    <row r="12" spans="1:13" ht="16.5" thickBot="1" x14ac:dyDescent="0.3">
      <c r="A12" s="128" t="s">
        <v>37</v>
      </c>
      <c r="B12" s="138">
        <f>E47</f>
        <v>0</v>
      </c>
      <c r="C12" s="136"/>
      <c r="D12" s="33"/>
      <c r="E12" s="32"/>
      <c r="F12" s="32"/>
      <c r="G12" s="32"/>
      <c r="H12" s="32"/>
      <c r="I12" s="32"/>
      <c r="J12" s="32"/>
      <c r="K12" s="32"/>
      <c r="L12" s="32"/>
      <c r="M12" s="32"/>
    </row>
    <row r="13" spans="1:13" ht="16.5" thickBot="1" x14ac:dyDescent="0.3">
      <c r="A13" s="132"/>
      <c r="B13" s="133"/>
      <c r="C13" s="133"/>
      <c r="D13" s="35"/>
      <c r="E13" s="34"/>
      <c r="F13" s="34"/>
      <c r="G13" s="34"/>
      <c r="H13" s="34"/>
      <c r="I13" s="34"/>
    </row>
    <row r="14" spans="1:13" ht="16.5" thickBot="1" x14ac:dyDescent="0.25">
      <c r="A14" s="154" t="s">
        <v>22</v>
      </c>
      <c r="B14" s="155" t="s">
        <v>1</v>
      </c>
      <c r="C14" s="161" t="s">
        <v>4</v>
      </c>
      <c r="D14" s="154" t="s">
        <v>23</v>
      </c>
      <c r="E14" s="30"/>
      <c r="F14" s="30"/>
      <c r="G14" s="30"/>
      <c r="H14" s="30"/>
      <c r="I14" s="32"/>
      <c r="J14" s="32"/>
      <c r="K14" s="32"/>
      <c r="L14" s="32"/>
      <c r="M14" s="32"/>
    </row>
    <row r="15" spans="1:13" x14ac:dyDescent="0.25">
      <c r="A15" s="108"/>
      <c r="B15" s="162" t="s">
        <v>53</v>
      </c>
      <c r="C15" s="152"/>
      <c r="D15" s="152"/>
      <c r="E15" s="30"/>
      <c r="F15" s="30"/>
      <c r="G15" s="30"/>
      <c r="H15" s="30"/>
      <c r="I15" s="32"/>
      <c r="J15" s="32"/>
      <c r="K15" s="32"/>
      <c r="L15" s="32"/>
      <c r="M15" s="32"/>
    </row>
    <row r="16" spans="1:13" x14ac:dyDescent="0.25">
      <c r="A16" s="108" t="s">
        <v>51</v>
      </c>
      <c r="B16" s="163" t="s">
        <v>52</v>
      </c>
      <c r="C16" s="151">
        <f>'SITE ESTIMATE'!J20</f>
        <v>0</v>
      </c>
      <c r="D16" s="153" t="e">
        <f>C16/$B$7</f>
        <v>#DIV/0!</v>
      </c>
      <c r="E16" s="30"/>
      <c r="F16" s="30"/>
      <c r="G16" s="30"/>
      <c r="H16" s="30"/>
      <c r="I16" s="32"/>
      <c r="J16" s="32"/>
      <c r="K16" s="32"/>
      <c r="L16" s="32"/>
      <c r="M16" s="32"/>
    </row>
    <row r="17" spans="1:13" ht="16.5" thickBot="1" x14ac:dyDescent="0.3">
      <c r="A17" s="108" t="s">
        <v>57</v>
      </c>
      <c r="B17" s="163" t="s">
        <v>58</v>
      </c>
      <c r="C17" s="151">
        <f>'SITE ESTIMATE'!J343</f>
        <v>0</v>
      </c>
      <c r="D17" s="153" t="e">
        <f>C17/$B$7</f>
        <v>#DIV/0!</v>
      </c>
      <c r="E17" s="30"/>
      <c r="F17" s="30"/>
      <c r="G17" s="30"/>
      <c r="H17" s="30"/>
      <c r="I17" s="32"/>
      <c r="J17" s="32"/>
      <c r="K17" s="32"/>
      <c r="L17" s="32"/>
      <c r="M17" s="32"/>
    </row>
    <row r="18" spans="1:13" ht="16.5" thickBot="1" x14ac:dyDescent="0.25">
      <c r="A18" s="169" t="s">
        <v>24</v>
      </c>
      <c r="B18" s="169"/>
      <c r="C18" s="109">
        <f>SUM(C15:C17)</f>
        <v>0</v>
      </c>
      <c r="D18" s="110" t="e">
        <f>SUM(C18/$B$7)</f>
        <v>#DIV/0!</v>
      </c>
      <c r="E18" s="30"/>
      <c r="F18" s="30"/>
      <c r="G18" s="30"/>
      <c r="H18" s="30"/>
      <c r="I18" s="32"/>
      <c r="J18" s="32"/>
      <c r="K18" s="32"/>
      <c r="L18" s="32"/>
      <c r="M18" s="32"/>
    </row>
    <row r="19" spans="1:13" ht="16.5" thickBot="1" x14ac:dyDescent="0.25">
      <c r="A19" s="120"/>
      <c r="B19" s="121"/>
      <c r="C19" s="121"/>
      <c r="D19" s="122"/>
      <c r="E19" s="30"/>
      <c r="F19" s="30"/>
      <c r="G19" s="30"/>
      <c r="H19" s="30"/>
      <c r="I19" s="32"/>
      <c r="J19" s="32"/>
      <c r="K19" s="32"/>
      <c r="L19" s="32"/>
      <c r="M19" s="32"/>
    </row>
    <row r="20" spans="1:13" ht="16.5" thickBot="1" x14ac:dyDescent="0.25">
      <c r="A20" s="170" t="s">
        <v>24</v>
      </c>
      <c r="B20" s="171"/>
      <c r="C20" s="164">
        <f>C18</f>
        <v>0</v>
      </c>
      <c r="D20" s="144" t="e">
        <f>D18</f>
        <v>#DIV/0!</v>
      </c>
      <c r="E20" s="30"/>
      <c r="F20" s="30"/>
      <c r="G20" s="30"/>
      <c r="H20" s="30"/>
      <c r="I20" s="32"/>
      <c r="J20" s="32"/>
      <c r="K20" s="32"/>
      <c r="L20" s="32"/>
      <c r="M20" s="32"/>
    </row>
    <row r="21" spans="1:13" x14ac:dyDescent="0.2">
      <c r="A21" s="112" t="s">
        <v>19</v>
      </c>
      <c r="B21" s="113"/>
      <c r="C21" s="113">
        <f>C20</f>
        <v>0</v>
      </c>
      <c r="D21" s="114"/>
      <c r="E21" s="30"/>
      <c r="F21" s="30"/>
      <c r="G21" s="30"/>
      <c r="H21" s="30"/>
      <c r="I21" s="32"/>
      <c r="J21" s="32"/>
      <c r="K21" s="32"/>
      <c r="L21" s="32"/>
      <c r="M21" s="32"/>
    </row>
    <row r="22" spans="1:13" x14ac:dyDescent="0.2">
      <c r="A22" s="115" t="s">
        <v>25</v>
      </c>
      <c r="B22" s="116">
        <v>0.25</v>
      </c>
      <c r="C22" s="148">
        <f>B22*C20</f>
        <v>0</v>
      </c>
      <c r="D22" s="118"/>
      <c r="E22" s="30"/>
      <c r="F22" s="30"/>
      <c r="G22" s="30"/>
      <c r="H22" s="30"/>
      <c r="I22" s="32"/>
      <c r="J22" s="32"/>
      <c r="K22" s="32"/>
      <c r="L22" s="32"/>
      <c r="M22" s="32"/>
    </row>
    <row r="23" spans="1:13" x14ac:dyDescent="0.2">
      <c r="A23" s="115" t="s">
        <v>26</v>
      </c>
      <c r="B23" s="116">
        <v>0.03</v>
      </c>
      <c r="C23" s="117">
        <f>B23*C20</f>
        <v>0</v>
      </c>
      <c r="D23" s="118"/>
      <c r="E23" s="30"/>
      <c r="F23" s="30"/>
      <c r="G23" s="30"/>
      <c r="H23" s="30"/>
      <c r="I23" s="32"/>
      <c r="J23" s="32"/>
      <c r="K23" s="32"/>
      <c r="L23" s="32"/>
      <c r="M23" s="32"/>
    </row>
    <row r="24" spans="1:13" ht="16.5" thickBot="1" x14ac:dyDescent="0.25">
      <c r="A24" s="115" t="s">
        <v>27</v>
      </c>
      <c r="B24" s="116">
        <v>7.0000000000000007E-2</v>
      </c>
      <c r="C24" s="117">
        <f>B24*C20</f>
        <v>0</v>
      </c>
      <c r="D24" s="119"/>
      <c r="E24" s="30"/>
      <c r="F24" s="30"/>
      <c r="G24" s="30"/>
      <c r="H24" s="30"/>
      <c r="I24" s="32"/>
      <c r="J24" s="32"/>
      <c r="K24" s="32"/>
      <c r="L24" s="32"/>
      <c r="M24" s="32"/>
    </row>
    <row r="25" spans="1:13" ht="16.5" thickBot="1" x14ac:dyDescent="0.25">
      <c r="A25" s="172" t="s">
        <v>3</v>
      </c>
      <c r="B25" s="173"/>
      <c r="C25" s="144"/>
      <c r="D25" s="146">
        <f>SUM(C21:C24)</f>
        <v>0</v>
      </c>
      <c r="E25" s="34"/>
      <c r="F25" s="34"/>
      <c r="G25" s="34"/>
      <c r="H25" s="34"/>
      <c r="I25" s="34"/>
    </row>
    <row r="26" spans="1:13" ht="16.5" thickBot="1" x14ac:dyDescent="0.3">
      <c r="A26" s="147"/>
      <c r="B26" s="49"/>
      <c r="C26" s="50" t="s">
        <v>16</v>
      </c>
      <c r="D26" s="36"/>
    </row>
  </sheetData>
  <mergeCells count="3">
    <mergeCell ref="A18:B18"/>
    <mergeCell ref="A20:B20"/>
    <mergeCell ref="A25:B25"/>
  </mergeCells>
  <printOptions horizontalCentered="1" verticalCentered="1"/>
  <pageMargins left="1" right="1" top="1" bottom="1" header="0.5" footer="0.5"/>
  <pageSetup paperSize="9" scale="97" orientation="landscape" r:id="rId1"/>
  <headerFooter>
    <oddFooter xml:space="preserve">&amp;C&amp;P of &amp;N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BK373"/>
  <sheetViews>
    <sheetView showGridLines="0" tabSelected="1" view="pageBreakPreview" zoomScale="90" zoomScaleNormal="90" zoomScaleSheetLayoutView="90" workbookViewId="0">
      <pane ySplit="6" topLeftCell="A7" activePane="bottomLeft" state="frozen"/>
      <selection pane="bottomLeft" activeCell="H294" sqref="H294"/>
    </sheetView>
  </sheetViews>
  <sheetFormatPr defaultColWidth="9.6640625" defaultRowHeight="15.75" x14ac:dyDescent="0.2"/>
  <cols>
    <col min="1" max="1" width="5.6640625" style="19" customWidth="1"/>
    <col min="2" max="2" width="10.109375" style="14" customWidth="1"/>
    <col min="3" max="3" width="11.77734375" style="14" customWidth="1"/>
    <col min="4" max="4" width="6.88671875" style="14" customWidth="1"/>
    <col min="5" max="5" width="46.21875" style="15" bestFit="1" customWidth="1"/>
    <col min="6" max="6" width="8.44140625" style="16" customWidth="1"/>
    <col min="7" max="7" width="7.44140625" style="14" customWidth="1"/>
    <col min="8" max="8" width="9.33203125" style="17" customWidth="1"/>
    <col min="9" max="9" width="11.44140625" style="18" customWidth="1"/>
    <col min="10" max="10" width="11.6640625" style="10" customWidth="1"/>
    <col min="11" max="63" width="11.88671875" style="10" bestFit="1" customWidth="1"/>
    <col min="64" max="16384" width="9.6640625" style="3"/>
  </cols>
  <sheetData>
    <row r="1" spans="1:63" s="62" customFormat="1" ht="16.5" thickBot="1" x14ac:dyDescent="0.25">
      <c r="A1" s="70" t="s">
        <v>5</v>
      </c>
      <c r="B1" s="71"/>
      <c r="C1" s="72" t="s">
        <v>21</v>
      </c>
      <c r="D1" s="73"/>
      <c r="E1" s="74"/>
      <c r="F1" s="75"/>
      <c r="G1" s="75"/>
      <c r="H1" s="76"/>
      <c r="I1" s="75"/>
      <c r="J1" s="74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</row>
    <row r="2" spans="1:63" x14ac:dyDescent="0.2">
      <c r="A2" s="53" t="s">
        <v>6</v>
      </c>
      <c r="B2" s="54"/>
      <c r="C2" s="55" t="s">
        <v>21</v>
      </c>
      <c r="D2" s="6"/>
      <c r="E2" s="7"/>
      <c r="F2" s="38"/>
      <c r="G2" s="7"/>
      <c r="H2" s="7"/>
      <c r="I2" s="8"/>
      <c r="J2" s="7"/>
    </row>
    <row r="3" spans="1:63" x14ac:dyDescent="0.2">
      <c r="A3" s="56" t="s">
        <v>7</v>
      </c>
      <c r="B3" s="54"/>
      <c r="C3" s="57"/>
      <c r="D3" s="1"/>
      <c r="E3" s="9"/>
      <c r="F3" s="9"/>
      <c r="G3" s="10"/>
      <c r="H3" s="10"/>
      <c r="I3" s="11"/>
      <c r="J3" s="67"/>
    </row>
    <row r="4" spans="1:63" x14ac:dyDescent="0.2">
      <c r="A4" s="56" t="s">
        <v>8</v>
      </c>
      <c r="B4" s="54"/>
      <c r="C4" s="57"/>
      <c r="D4" s="1"/>
      <c r="E4" s="9"/>
      <c r="F4" s="9"/>
      <c r="G4" s="10"/>
      <c r="H4" s="10"/>
      <c r="I4" s="11"/>
      <c r="J4" s="67"/>
    </row>
    <row r="5" spans="1:63" ht="16.5" thickBot="1" x14ac:dyDescent="0.25">
      <c r="A5" s="58" t="s">
        <v>18</v>
      </c>
      <c r="B5" s="54"/>
      <c r="C5" s="59">
        <f>I$350</f>
        <v>0</v>
      </c>
      <c r="D5" s="5"/>
      <c r="E5" s="60"/>
      <c r="F5" s="10"/>
      <c r="G5" s="3"/>
      <c r="H5" s="11"/>
      <c r="I5" s="20"/>
      <c r="J5" s="20"/>
    </row>
    <row r="6" spans="1:63" s="63" customFormat="1" ht="38.25" customHeight="1" thickBot="1" x14ac:dyDescent="0.25">
      <c r="A6" s="77" t="s">
        <v>9</v>
      </c>
      <c r="B6" s="78" t="s">
        <v>11</v>
      </c>
      <c r="C6" s="78" t="s">
        <v>12</v>
      </c>
      <c r="D6" s="78" t="s">
        <v>13</v>
      </c>
      <c r="E6" s="78" t="s">
        <v>1</v>
      </c>
      <c r="F6" s="78" t="s">
        <v>14</v>
      </c>
      <c r="G6" s="78" t="s">
        <v>0</v>
      </c>
      <c r="H6" s="78" t="s">
        <v>2</v>
      </c>
      <c r="I6" s="79" t="s">
        <v>4</v>
      </c>
      <c r="J6" s="80" t="s">
        <v>10</v>
      </c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</row>
    <row r="7" spans="1:63" s="63" customFormat="1" ht="16.5" thickBot="1" x14ac:dyDescent="0.25">
      <c r="A7" s="81"/>
      <c r="B7" s="82"/>
      <c r="C7" s="84"/>
      <c r="D7" s="84"/>
      <c r="E7" s="84"/>
      <c r="F7" s="84"/>
      <c r="G7" s="84"/>
      <c r="H7" s="84"/>
      <c r="I7" s="85"/>
      <c r="J7" s="83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</row>
    <row r="8" spans="1:63" s="12" customFormat="1" ht="16.5" thickBot="1" x14ac:dyDescent="0.25">
      <c r="A8" s="174" t="s">
        <v>49</v>
      </c>
      <c r="B8" s="175"/>
      <c r="C8" s="175"/>
      <c r="D8" s="175"/>
      <c r="E8" s="175"/>
      <c r="F8" s="175"/>
      <c r="G8" s="175"/>
      <c r="H8" s="175"/>
      <c r="I8" s="175"/>
      <c r="J8" s="17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</row>
    <row r="9" spans="1:63" x14ac:dyDescent="0.2">
      <c r="A9" s="4">
        <f>IF(F9&lt;&gt;"",1+MAX($A$6:A8),"")</f>
        <v>1</v>
      </c>
      <c r="B9" s="13"/>
      <c r="C9" s="2"/>
      <c r="D9" s="2"/>
      <c r="E9" s="156" t="s">
        <v>39</v>
      </c>
      <c r="F9" s="157">
        <v>1</v>
      </c>
      <c r="G9" s="4" t="s">
        <v>20</v>
      </c>
      <c r="H9" s="104">
        <v>0</v>
      </c>
      <c r="I9" s="87">
        <f>H9*F9</f>
        <v>0</v>
      </c>
      <c r="J9" s="86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</row>
    <row r="10" spans="1:63" x14ac:dyDescent="0.2">
      <c r="A10" s="4">
        <f>IF(F10&lt;&gt;"",1+MAX($A$6:A9),"")</f>
        <v>2</v>
      </c>
      <c r="B10" s="13"/>
      <c r="C10" s="2"/>
      <c r="D10" s="27"/>
      <c r="E10" s="156" t="s">
        <v>40</v>
      </c>
      <c r="F10" s="157">
        <v>1</v>
      </c>
      <c r="G10" s="4" t="s">
        <v>20</v>
      </c>
      <c r="H10" s="104">
        <v>0</v>
      </c>
      <c r="I10" s="87">
        <f>H10*F10</f>
        <v>0</v>
      </c>
      <c r="J10" s="86"/>
    </row>
    <row r="11" spans="1:63" x14ac:dyDescent="0.2">
      <c r="A11" s="4">
        <f>IF(F11&lt;&gt;"",1+MAX($A$6:A10),"")</f>
        <v>3</v>
      </c>
      <c r="B11" s="13"/>
      <c r="C11" s="2"/>
      <c r="D11" s="2"/>
      <c r="E11" s="158" t="s">
        <v>41</v>
      </c>
      <c r="F11" s="157">
        <v>1</v>
      </c>
      <c r="G11" s="4" t="s">
        <v>20</v>
      </c>
      <c r="H11" s="104">
        <v>0</v>
      </c>
      <c r="I11" s="87">
        <f t="shared" ref="I11:I18" si="0">H11*F11</f>
        <v>0</v>
      </c>
      <c r="J11" s="86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</row>
    <row r="12" spans="1:63" x14ac:dyDescent="0.2">
      <c r="A12" s="4">
        <f>IF(F12&lt;&gt;"",1+MAX($A$6:A11),"")</f>
        <v>4</v>
      </c>
      <c r="B12" s="13"/>
      <c r="C12" s="2"/>
      <c r="D12" s="27"/>
      <c r="E12" s="158" t="s">
        <v>42</v>
      </c>
      <c r="F12" s="157">
        <v>1</v>
      </c>
      <c r="G12" s="4" t="s">
        <v>20</v>
      </c>
      <c r="H12" s="104">
        <v>0</v>
      </c>
      <c r="I12" s="87">
        <f t="shared" si="0"/>
        <v>0</v>
      </c>
      <c r="J12" s="86"/>
    </row>
    <row r="13" spans="1:63" x14ac:dyDescent="0.2">
      <c r="A13" s="4">
        <f>IF(F13&lt;&gt;"",1+MAX($A$6:A12),"")</f>
        <v>5</v>
      </c>
      <c r="B13" s="13"/>
      <c r="C13" s="2"/>
      <c r="D13" s="2"/>
      <c r="E13" s="158" t="s">
        <v>43</v>
      </c>
      <c r="F13" s="157">
        <v>1</v>
      </c>
      <c r="G13" s="4" t="s">
        <v>20</v>
      </c>
      <c r="H13" s="104">
        <v>0</v>
      </c>
      <c r="I13" s="87">
        <f t="shared" si="0"/>
        <v>0</v>
      </c>
      <c r="J13" s="86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</row>
    <row r="14" spans="1:63" x14ac:dyDescent="0.2">
      <c r="A14" s="4">
        <f>IF(F14&lt;&gt;"",1+MAX($A$6:A13),"")</f>
        <v>6</v>
      </c>
      <c r="B14" s="13"/>
      <c r="C14" s="2"/>
      <c r="D14" s="27"/>
      <c r="E14" s="158" t="s">
        <v>44</v>
      </c>
      <c r="F14" s="157">
        <v>1</v>
      </c>
      <c r="G14" s="4" t="s">
        <v>20</v>
      </c>
      <c r="H14" s="104">
        <v>0</v>
      </c>
      <c r="I14" s="87">
        <f t="shared" si="0"/>
        <v>0</v>
      </c>
      <c r="J14" s="86"/>
    </row>
    <row r="15" spans="1:63" x14ac:dyDescent="0.2">
      <c r="A15" s="4">
        <f>IF(F15&lt;&gt;"",1+MAX($A$6:A14),"")</f>
        <v>7</v>
      </c>
      <c r="B15" s="13"/>
      <c r="C15" s="2"/>
      <c r="D15" s="27"/>
      <c r="E15" s="158" t="s">
        <v>45</v>
      </c>
      <c r="F15" s="157">
        <v>1</v>
      </c>
      <c r="G15" s="4" t="s">
        <v>20</v>
      </c>
      <c r="H15" s="104">
        <v>0</v>
      </c>
      <c r="I15" s="87">
        <f t="shared" si="0"/>
        <v>0</v>
      </c>
      <c r="J15" s="86"/>
    </row>
    <row r="16" spans="1:63" x14ac:dyDescent="0.2">
      <c r="A16" s="4">
        <f>IF(F16&lt;&gt;"",1+MAX($A$6:A15),"")</f>
        <v>8</v>
      </c>
      <c r="B16" s="13"/>
      <c r="C16" s="2"/>
      <c r="D16" s="2"/>
      <c r="E16" s="158" t="s">
        <v>46</v>
      </c>
      <c r="F16" s="157">
        <v>1</v>
      </c>
      <c r="G16" s="4" t="s">
        <v>20</v>
      </c>
      <c r="H16" s="104">
        <v>0</v>
      </c>
      <c r="I16" s="87">
        <f t="shared" si="0"/>
        <v>0</v>
      </c>
      <c r="J16" s="86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</row>
    <row r="17" spans="1:63" x14ac:dyDescent="0.2">
      <c r="A17" s="4">
        <f>IF(F17&lt;&gt;"",1+MAX($A$6:A16),"")</f>
        <v>9</v>
      </c>
      <c r="B17" s="13"/>
      <c r="C17" s="2"/>
      <c r="D17" s="27"/>
      <c r="E17" s="159" t="s">
        <v>47</v>
      </c>
      <c r="F17" s="157">
        <v>1</v>
      </c>
      <c r="G17" s="4" t="s">
        <v>20</v>
      </c>
      <c r="H17" s="104">
        <v>0</v>
      </c>
      <c r="I17" s="87">
        <f t="shared" si="0"/>
        <v>0</v>
      </c>
      <c r="J17" s="86"/>
    </row>
    <row r="18" spans="1:63" x14ac:dyDescent="0.2">
      <c r="A18" s="4">
        <f>IF(F18&lt;&gt;"",1+MAX($A$6:A17),"")</f>
        <v>10</v>
      </c>
      <c r="B18" s="13"/>
      <c r="C18" s="2"/>
      <c r="D18" s="27"/>
      <c r="E18" s="159" t="s">
        <v>48</v>
      </c>
      <c r="F18" s="160">
        <v>1</v>
      </c>
      <c r="G18" s="4" t="s">
        <v>20</v>
      </c>
      <c r="H18" s="104">
        <v>0</v>
      </c>
      <c r="I18" s="87">
        <f t="shared" si="0"/>
        <v>0</v>
      </c>
      <c r="J18" s="86"/>
    </row>
    <row r="19" spans="1:63" ht="16.5" thickBot="1" x14ac:dyDescent="0.25">
      <c r="A19" s="95" t="str">
        <f>IF(F19&lt;&gt;"",1+MAX($A$6:A18),"")</f>
        <v/>
      </c>
      <c r="B19" s="96"/>
      <c r="C19" s="97"/>
      <c r="D19" s="98"/>
      <c r="E19" s="99"/>
      <c r="F19" s="100"/>
      <c r="G19" s="96"/>
      <c r="H19" s="101"/>
      <c r="I19" s="102"/>
      <c r="J19" s="103"/>
    </row>
    <row r="20" spans="1:63" ht="16.5" thickBot="1" x14ac:dyDescent="0.25">
      <c r="A20" s="177" t="s">
        <v>50</v>
      </c>
      <c r="B20" s="178"/>
      <c r="C20" s="178"/>
      <c r="D20" s="178"/>
      <c r="E20" s="178"/>
      <c r="F20" s="178"/>
      <c r="G20" s="178"/>
      <c r="H20" s="178"/>
      <c r="I20" s="179"/>
      <c r="J20" s="37">
        <f>(SUM(I9:I19))</f>
        <v>0</v>
      </c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  <c r="BD20" s="51"/>
      <c r="BE20" s="51"/>
      <c r="BF20" s="51"/>
      <c r="BG20" s="51"/>
      <c r="BH20" s="51"/>
      <c r="BI20" s="51"/>
      <c r="BJ20" s="51"/>
      <c r="BK20" s="51"/>
    </row>
    <row r="21" spans="1:63" ht="16.5" thickBot="1" x14ac:dyDescent="0.25">
      <c r="A21" s="88"/>
      <c r="B21" s="89"/>
      <c r="C21" s="89"/>
      <c r="D21" s="89"/>
      <c r="E21" s="90"/>
      <c r="F21" s="91"/>
      <c r="G21" s="88"/>
      <c r="H21" s="92"/>
      <c r="I21" s="93"/>
      <c r="J21" s="94"/>
    </row>
    <row r="22" spans="1:63" s="12" customFormat="1" ht="16.5" thickBot="1" x14ac:dyDescent="0.25">
      <c r="A22" s="174" t="s">
        <v>55</v>
      </c>
      <c r="B22" s="175"/>
      <c r="C22" s="175"/>
      <c r="D22" s="175"/>
      <c r="E22" s="175"/>
      <c r="F22" s="175"/>
      <c r="G22" s="175"/>
      <c r="H22" s="175"/>
      <c r="I22" s="175"/>
      <c r="J22" s="17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</row>
    <row r="23" spans="1:63" x14ac:dyDescent="0.25">
      <c r="A23" s="4" t="str">
        <f>IF(F23&lt;&gt;"",1+MAX($A$6:A22),"")</f>
        <v/>
      </c>
      <c r="B23" s="13"/>
      <c r="C23" s="166"/>
      <c r="D23" s="167"/>
      <c r="E23" s="191" t="s">
        <v>59</v>
      </c>
      <c r="F23" s="192"/>
      <c r="G23" s="193"/>
      <c r="H23" s="105"/>
      <c r="I23" s="106"/>
      <c r="J23" s="86"/>
    </row>
    <row r="24" spans="1:63" x14ac:dyDescent="0.25">
      <c r="A24" s="4" t="str">
        <f>IF(F24&lt;&gt;"",1+MAX($A$6:A23),"")</f>
        <v/>
      </c>
      <c r="B24" s="13"/>
      <c r="C24" s="168"/>
      <c r="D24" s="168"/>
      <c r="E24" s="194"/>
      <c r="F24" s="192"/>
      <c r="G24" s="193"/>
      <c r="H24" s="104"/>
      <c r="I24" s="87"/>
      <c r="J24" s="86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</row>
    <row r="25" spans="1:63" x14ac:dyDescent="0.25">
      <c r="A25" s="4">
        <f>IF(F25&lt;&gt;"",1+MAX($A$6:A24),"")</f>
        <v>11</v>
      </c>
      <c r="B25" s="13"/>
      <c r="C25" s="168"/>
      <c r="D25" s="168"/>
      <c r="E25" s="194" t="s">
        <v>60</v>
      </c>
      <c r="F25" s="192">
        <v>15</v>
      </c>
      <c r="G25" s="193" t="s">
        <v>54</v>
      </c>
      <c r="H25" s="104">
        <v>0</v>
      </c>
      <c r="I25" s="87">
        <f t="shared" ref="I25" si="1">H25*F25</f>
        <v>0</v>
      </c>
      <c r="J25" s="86"/>
    </row>
    <row r="26" spans="1:63" x14ac:dyDescent="0.25">
      <c r="A26" s="4">
        <f>IF(F26&lt;&gt;"",1+MAX($A$6:A25),"")</f>
        <v>12</v>
      </c>
      <c r="B26" s="13"/>
      <c r="C26" s="168"/>
      <c r="D26" s="168"/>
      <c r="E26" s="194" t="s">
        <v>61</v>
      </c>
      <c r="F26" s="192">
        <v>47</v>
      </c>
      <c r="G26" s="193" t="s">
        <v>54</v>
      </c>
      <c r="H26" s="104">
        <v>0</v>
      </c>
      <c r="I26" s="87">
        <f t="shared" ref="I26:I89" si="2">H26*F26</f>
        <v>0</v>
      </c>
      <c r="J26" s="86"/>
    </row>
    <row r="27" spans="1:63" x14ac:dyDescent="0.25">
      <c r="A27" s="4">
        <f>IF(F27&lt;&gt;"",1+MAX($A$6:A26),"")</f>
        <v>13</v>
      </c>
      <c r="B27" s="13"/>
      <c r="C27" s="168"/>
      <c r="D27" s="168"/>
      <c r="E27" s="194" t="s">
        <v>62</v>
      </c>
      <c r="F27" s="192">
        <v>1270</v>
      </c>
      <c r="G27" s="193" t="s">
        <v>54</v>
      </c>
      <c r="H27" s="104">
        <v>0</v>
      </c>
      <c r="I27" s="87">
        <f t="shared" si="2"/>
        <v>0</v>
      </c>
      <c r="J27" s="86"/>
    </row>
    <row r="28" spans="1:63" x14ac:dyDescent="0.25">
      <c r="A28" s="4">
        <f>IF(F28&lt;&gt;"",1+MAX($A$6:A27),"")</f>
        <v>14</v>
      </c>
      <c r="B28" s="13"/>
      <c r="C28" s="168"/>
      <c r="D28" s="168"/>
      <c r="E28" s="194" t="s">
        <v>63</v>
      </c>
      <c r="F28" s="192">
        <v>110</v>
      </c>
      <c r="G28" s="193" t="s">
        <v>54</v>
      </c>
      <c r="H28" s="104">
        <v>0</v>
      </c>
      <c r="I28" s="87">
        <f t="shared" si="2"/>
        <v>0</v>
      </c>
      <c r="J28" s="86"/>
    </row>
    <row r="29" spans="1:63" x14ac:dyDescent="0.25">
      <c r="A29" s="4">
        <f>IF(F29&lt;&gt;"",1+MAX($A$6:A28),"")</f>
        <v>15</v>
      </c>
      <c r="B29" s="13"/>
      <c r="C29" s="168"/>
      <c r="D29" s="168"/>
      <c r="E29" s="194" t="s">
        <v>64</v>
      </c>
      <c r="F29" s="192">
        <v>188</v>
      </c>
      <c r="G29" s="193" t="s">
        <v>54</v>
      </c>
      <c r="H29" s="104">
        <v>0</v>
      </c>
      <c r="I29" s="87">
        <f t="shared" si="2"/>
        <v>0</v>
      </c>
      <c r="J29" s="86"/>
    </row>
    <row r="30" spans="1:63" x14ac:dyDescent="0.25">
      <c r="A30" s="4">
        <f>IF(F30&lt;&gt;"",1+MAX($A$6:A29),"")</f>
        <v>16</v>
      </c>
      <c r="B30" s="13"/>
      <c r="C30" s="168"/>
      <c r="D30" s="168"/>
      <c r="E30" s="194" t="s">
        <v>65</v>
      </c>
      <c r="F30" s="192">
        <v>284</v>
      </c>
      <c r="G30" s="193" t="s">
        <v>54</v>
      </c>
      <c r="H30" s="104">
        <v>0</v>
      </c>
      <c r="I30" s="87">
        <f t="shared" si="2"/>
        <v>0</v>
      </c>
      <c r="J30" s="86"/>
    </row>
    <row r="31" spans="1:63" x14ac:dyDescent="0.25">
      <c r="A31" s="4">
        <f>IF(F31&lt;&gt;"",1+MAX($A$6:A30),"")</f>
        <v>17</v>
      </c>
      <c r="B31" s="13"/>
      <c r="C31" s="168"/>
      <c r="D31" s="168"/>
      <c r="E31" s="194" t="s">
        <v>66</v>
      </c>
      <c r="F31" s="192">
        <v>8</v>
      </c>
      <c r="G31" s="193" t="s">
        <v>54</v>
      </c>
      <c r="H31" s="104">
        <v>0</v>
      </c>
      <c r="I31" s="87">
        <f t="shared" si="2"/>
        <v>0</v>
      </c>
      <c r="J31" s="86"/>
    </row>
    <row r="32" spans="1:63" x14ac:dyDescent="0.25">
      <c r="A32" s="4">
        <f>IF(F32&lt;&gt;"",1+MAX($A$6:A31),"")</f>
        <v>18</v>
      </c>
      <c r="B32" s="13"/>
      <c r="C32" s="168"/>
      <c r="D32" s="168"/>
      <c r="E32" s="194" t="s">
        <v>67</v>
      </c>
      <c r="F32" s="192">
        <v>16</v>
      </c>
      <c r="G32" s="193" t="s">
        <v>54</v>
      </c>
      <c r="H32" s="104">
        <v>0</v>
      </c>
      <c r="I32" s="87">
        <f t="shared" si="2"/>
        <v>0</v>
      </c>
      <c r="J32" s="86"/>
    </row>
    <row r="33" spans="1:10" x14ac:dyDescent="0.25">
      <c r="A33" s="4" t="str">
        <f>IF(F33&lt;&gt;"",1+MAX($A$6:A32),"")</f>
        <v/>
      </c>
      <c r="B33" s="13"/>
      <c r="C33" s="168"/>
      <c r="D33" s="168"/>
      <c r="E33" s="194"/>
      <c r="F33" s="192"/>
      <c r="G33" s="193"/>
      <c r="H33" s="104"/>
      <c r="I33" s="87"/>
      <c r="J33" s="86"/>
    </row>
    <row r="34" spans="1:10" x14ac:dyDescent="0.25">
      <c r="A34" s="4" t="str">
        <f>IF(F34&lt;&gt;"",1+MAX($A$6:A33),"")</f>
        <v/>
      </c>
      <c r="B34" s="13"/>
      <c r="C34" s="168"/>
      <c r="D34" s="168"/>
      <c r="E34" s="191" t="s">
        <v>68</v>
      </c>
      <c r="F34" s="192"/>
      <c r="G34" s="193"/>
      <c r="H34" s="104"/>
      <c r="I34" s="87"/>
      <c r="J34" s="86"/>
    </row>
    <row r="35" spans="1:10" x14ac:dyDescent="0.25">
      <c r="A35" s="4" t="str">
        <f>IF(F35&lt;&gt;"",1+MAX($A$6:A34),"")</f>
        <v/>
      </c>
      <c r="B35" s="13"/>
      <c r="C35" s="168"/>
      <c r="D35" s="168"/>
      <c r="E35" s="194"/>
      <c r="F35" s="192"/>
      <c r="G35" s="193"/>
      <c r="H35" s="104"/>
      <c r="I35" s="87"/>
      <c r="J35" s="86"/>
    </row>
    <row r="36" spans="1:10" x14ac:dyDescent="0.25">
      <c r="A36" s="4">
        <f>IF(F36&lt;&gt;"",1+MAX($A$6:A35),"")</f>
        <v>19</v>
      </c>
      <c r="B36" s="13"/>
      <c r="C36" s="168"/>
      <c r="D36" s="168"/>
      <c r="E36" s="194" t="s">
        <v>61</v>
      </c>
      <c r="F36" s="192">
        <v>38</v>
      </c>
      <c r="G36" s="193" t="s">
        <v>54</v>
      </c>
      <c r="H36" s="104">
        <v>0</v>
      </c>
      <c r="I36" s="87">
        <f t="shared" si="2"/>
        <v>0</v>
      </c>
      <c r="J36" s="86"/>
    </row>
    <row r="37" spans="1:10" x14ac:dyDescent="0.25">
      <c r="A37" s="4">
        <f>IF(F37&lt;&gt;"",1+MAX($A$6:A36),"")</f>
        <v>20</v>
      </c>
      <c r="B37" s="13"/>
      <c r="C37" s="168"/>
      <c r="D37" s="168"/>
      <c r="E37" s="194" t="s">
        <v>62</v>
      </c>
      <c r="F37" s="192">
        <v>993</v>
      </c>
      <c r="G37" s="193" t="s">
        <v>54</v>
      </c>
      <c r="H37" s="104">
        <v>0</v>
      </c>
      <c r="I37" s="87">
        <f t="shared" si="2"/>
        <v>0</v>
      </c>
      <c r="J37" s="86"/>
    </row>
    <row r="38" spans="1:10" x14ac:dyDescent="0.25">
      <c r="A38" s="4">
        <f>IF(F38&lt;&gt;"",1+MAX($A$6:A37),"")</f>
        <v>21</v>
      </c>
      <c r="B38" s="13"/>
      <c r="C38" s="168"/>
      <c r="D38" s="168"/>
      <c r="E38" s="194" t="s">
        <v>64</v>
      </c>
      <c r="F38" s="192">
        <v>114</v>
      </c>
      <c r="G38" s="193" t="s">
        <v>54</v>
      </c>
      <c r="H38" s="104">
        <v>0</v>
      </c>
      <c r="I38" s="87">
        <f t="shared" si="2"/>
        <v>0</v>
      </c>
      <c r="J38" s="86"/>
    </row>
    <row r="39" spans="1:10" x14ac:dyDescent="0.25">
      <c r="A39" s="4">
        <f>IF(F39&lt;&gt;"",1+MAX($A$6:A38),"")</f>
        <v>22</v>
      </c>
      <c r="B39" s="13"/>
      <c r="C39" s="168"/>
      <c r="D39" s="168"/>
      <c r="E39" s="194" t="s">
        <v>65</v>
      </c>
      <c r="F39" s="192">
        <v>48</v>
      </c>
      <c r="G39" s="193" t="s">
        <v>54</v>
      </c>
      <c r="H39" s="104">
        <v>0</v>
      </c>
      <c r="I39" s="87">
        <f t="shared" si="2"/>
        <v>0</v>
      </c>
      <c r="J39" s="86"/>
    </row>
    <row r="40" spans="1:10" x14ac:dyDescent="0.25">
      <c r="A40" s="4" t="str">
        <f>IF(F40&lt;&gt;"",1+MAX($A$6:A39),"")</f>
        <v/>
      </c>
      <c r="B40" s="13"/>
      <c r="C40" s="168"/>
      <c r="D40" s="168"/>
      <c r="E40" s="194"/>
      <c r="F40" s="192"/>
      <c r="G40" s="193"/>
      <c r="H40" s="104"/>
      <c r="I40" s="87"/>
      <c r="J40" s="86"/>
    </row>
    <row r="41" spans="1:10" x14ac:dyDescent="0.25">
      <c r="A41" s="4" t="str">
        <f>IF(F41&lt;&gt;"",1+MAX($A$6:A40),"")</f>
        <v/>
      </c>
      <c r="B41" s="13"/>
      <c r="C41" s="168"/>
      <c r="D41" s="168"/>
      <c r="E41" s="191" t="s">
        <v>69</v>
      </c>
      <c r="F41" s="192"/>
      <c r="G41" s="193"/>
      <c r="H41" s="104"/>
      <c r="I41" s="87"/>
      <c r="J41" s="86"/>
    </row>
    <row r="42" spans="1:10" x14ac:dyDescent="0.25">
      <c r="A42" s="4" t="str">
        <f>IF(F42&lt;&gt;"",1+MAX($A$6:A41),"")</f>
        <v/>
      </c>
      <c r="B42" s="13"/>
      <c r="C42" s="168"/>
      <c r="D42" s="168"/>
      <c r="E42" s="194"/>
      <c r="F42" s="192"/>
      <c r="G42" s="193"/>
      <c r="H42" s="104"/>
      <c r="I42" s="87"/>
      <c r="J42" s="86"/>
    </row>
    <row r="43" spans="1:10" x14ac:dyDescent="0.25">
      <c r="A43" s="4">
        <f>IF(F43&lt;&gt;"",1+MAX($A$6:A42),"")</f>
        <v>23</v>
      </c>
      <c r="B43" s="13"/>
      <c r="C43" s="168"/>
      <c r="D43" s="168"/>
      <c r="E43" s="194" t="s">
        <v>70</v>
      </c>
      <c r="F43" s="192">
        <v>38</v>
      </c>
      <c r="G43" s="193" t="s">
        <v>54</v>
      </c>
      <c r="H43" s="104">
        <v>0</v>
      </c>
      <c r="I43" s="87">
        <f t="shared" si="2"/>
        <v>0</v>
      </c>
      <c r="J43" s="86"/>
    </row>
    <row r="44" spans="1:10" x14ac:dyDescent="0.25">
      <c r="A44" s="4">
        <f>IF(F44&lt;&gt;"",1+MAX($A$6:A43),"")</f>
        <v>24</v>
      </c>
      <c r="B44" s="13"/>
      <c r="C44" s="168"/>
      <c r="D44" s="168"/>
      <c r="E44" s="194" t="s">
        <v>71</v>
      </c>
      <c r="F44" s="192">
        <v>1589</v>
      </c>
      <c r="G44" s="193" t="s">
        <v>54</v>
      </c>
      <c r="H44" s="104">
        <v>0</v>
      </c>
      <c r="I44" s="87">
        <f t="shared" si="2"/>
        <v>0</v>
      </c>
      <c r="J44" s="86"/>
    </row>
    <row r="45" spans="1:10" x14ac:dyDescent="0.25">
      <c r="A45" s="4">
        <f>IF(F45&lt;&gt;"",1+MAX($A$6:A44),"")</f>
        <v>25</v>
      </c>
      <c r="B45" s="13"/>
      <c r="C45" s="168"/>
      <c r="D45" s="168"/>
      <c r="E45" s="194" t="s">
        <v>72</v>
      </c>
      <c r="F45" s="192">
        <v>114</v>
      </c>
      <c r="G45" s="193" t="s">
        <v>54</v>
      </c>
      <c r="H45" s="104">
        <v>0</v>
      </c>
      <c r="I45" s="87">
        <f t="shared" si="2"/>
        <v>0</v>
      </c>
      <c r="J45" s="86"/>
    </row>
    <row r="46" spans="1:10" x14ac:dyDescent="0.25">
      <c r="A46" s="4">
        <f>IF(F46&lt;&gt;"",1+MAX($A$6:A45),"")</f>
        <v>26</v>
      </c>
      <c r="B46" s="13"/>
      <c r="C46" s="168"/>
      <c r="D46" s="168"/>
      <c r="E46" s="194" t="s">
        <v>65</v>
      </c>
      <c r="F46" s="192">
        <v>109</v>
      </c>
      <c r="G46" s="193" t="s">
        <v>54</v>
      </c>
      <c r="H46" s="104">
        <v>0</v>
      </c>
      <c r="I46" s="87">
        <f t="shared" si="2"/>
        <v>0</v>
      </c>
      <c r="J46" s="86"/>
    </row>
    <row r="47" spans="1:10" x14ac:dyDescent="0.25">
      <c r="A47" s="4" t="str">
        <f>IF(F47&lt;&gt;"",1+MAX($A$6:A46),"")</f>
        <v/>
      </c>
      <c r="B47" s="13"/>
      <c r="C47" s="168"/>
      <c r="D47" s="168"/>
      <c r="E47" s="194"/>
      <c r="F47" s="192"/>
      <c r="G47" s="193"/>
      <c r="H47" s="104"/>
      <c r="I47" s="87"/>
      <c r="J47" s="86"/>
    </row>
    <row r="48" spans="1:10" x14ac:dyDescent="0.25">
      <c r="A48" s="4" t="str">
        <f>IF(F48&lt;&gt;"",1+MAX($A$6:A47),"")</f>
        <v/>
      </c>
      <c r="B48" s="13"/>
      <c r="C48" s="168"/>
      <c r="D48" s="168"/>
      <c r="E48" s="191" t="s">
        <v>73</v>
      </c>
      <c r="F48" s="192"/>
      <c r="G48" s="193"/>
      <c r="H48" s="104"/>
      <c r="I48" s="87"/>
      <c r="J48" s="86"/>
    </row>
    <row r="49" spans="1:10" x14ac:dyDescent="0.25">
      <c r="A49" s="4" t="str">
        <f>IF(F49&lt;&gt;"",1+MAX($A$6:A48),"")</f>
        <v/>
      </c>
      <c r="B49" s="13"/>
      <c r="C49" s="168"/>
      <c r="D49" s="168"/>
      <c r="E49" s="194"/>
      <c r="F49" s="192"/>
      <c r="G49" s="193"/>
      <c r="H49" s="104"/>
      <c r="I49" s="87"/>
      <c r="J49" s="86"/>
    </row>
    <row r="50" spans="1:10" x14ac:dyDescent="0.25">
      <c r="A50" s="4">
        <f>IF(F50&lt;&gt;"",1+MAX($A$6:A49),"")</f>
        <v>27</v>
      </c>
      <c r="B50" s="13"/>
      <c r="C50" s="168"/>
      <c r="D50" s="168"/>
      <c r="E50" s="194" t="s">
        <v>70</v>
      </c>
      <c r="F50" s="192">
        <v>102</v>
      </c>
      <c r="G50" s="193" t="s">
        <v>54</v>
      </c>
      <c r="H50" s="104">
        <v>0</v>
      </c>
      <c r="I50" s="87">
        <f t="shared" si="2"/>
        <v>0</v>
      </c>
      <c r="J50" s="86"/>
    </row>
    <row r="51" spans="1:10" x14ac:dyDescent="0.25">
      <c r="A51" s="4">
        <f>IF(F51&lt;&gt;"",1+MAX($A$6:A50),"")</f>
        <v>28</v>
      </c>
      <c r="B51" s="13"/>
      <c r="C51" s="168"/>
      <c r="D51" s="168"/>
      <c r="E51" s="194" t="s">
        <v>61</v>
      </c>
      <c r="F51" s="192">
        <v>40</v>
      </c>
      <c r="G51" s="193" t="s">
        <v>54</v>
      </c>
      <c r="H51" s="104">
        <v>0</v>
      </c>
      <c r="I51" s="87">
        <f t="shared" si="2"/>
        <v>0</v>
      </c>
      <c r="J51" s="86"/>
    </row>
    <row r="52" spans="1:10" x14ac:dyDescent="0.25">
      <c r="A52" s="4">
        <f>IF(F52&lt;&gt;"",1+MAX($A$6:A51),"")</f>
        <v>29</v>
      </c>
      <c r="B52" s="13"/>
      <c r="C52" s="168"/>
      <c r="D52" s="168"/>
      <c r="E52" s="194" t="s">
        <v>74</v>
      </c>
      <c r="F52" s="192">
        <v>1701</v>
      </c>
      <c r="G52" s="193" t="s">
        <v>54</v>
      </c>
      <c r="H52" s="104">
        <v>0</v>
      </c>
      <c r="I52" s="87">
        <f t="shared" si="2"/>
        <v>0</v>
      </c>
      <c r="J52" s="86"/>
    </row>
    <row r="53" spans="1:10" x14ac:dyDescent="0.25">
      <c r="A53" s="4">
        <f>IF(F53&lt;&gt;"",1+MAX($A$6:A52),"")</f>
        <v>30</v>
      </c>
      <c r="B53" s="13"/>
      <c r="C53" s="168"/>
      <c r="D53" s="168"/>
      <c r="E53" s="194" t="s">
        <v>75</v>
      </c>
      <c r="F53" s="192">
        <v>1192</v>
      </c>
      <c r="G53" s="193" t="s">
        <v>54</v>
      </c>
      <c r="H53" s="104">
        <v>0</v>
      </c>
      <c r="I53" s="87">
        <f t="shared" si="2"/>
        <v>0</v>
      </c>
      <c r="J53" s="86"/>
    </row>
    <row r="54" spans="1:10" x14ac:dyDescent="0.25">
      <c r="A54" s="4">
        <f>IF(F54&lt;&gt;"",1+MAX($A$6:A53),"")</f>
        <v>31</v>
      </c>
      <c r="B54" s="13"/>
      <c r="C54" s="168"/>
      <c r="D54" s="168"/>
      <c r="E54" s="194" t="s">
        <v>62</v>
      </c>
      <c r="F54" s="192">
        <v>816</v>
      </c>
      <c r="G54" s="193" t="s">
        <v>54</v>
      </c>
      <c r="H54" s="104">
        <v>0</v>
      </c>
      <c r="I54" s="87">
        <f t="shared" si="2"/>
        <v>0</v>
      </c>
      <c r="J54" s="86"/>
    </row>
    <row r="55" spans="1:10" x14ac:dyDescent="0.25">
      <c r="A55" s="4">
        <f>IF(F55&lt;&gt;"",1+MAX($A$6:A54),"")</f>
        <v>32</v>
      </c>
      <c r="B55" s="13"/>
      <c r="C55" s="168"/>
      <c r="D55" s="168"/>
      <c r="E55" s="194" t="s">
        <v>72</v>
      </c>
      <c r="F55" s="192">
        <v>227</v>
      </c>
      <c r="G55" s="193" t="s">
        <v>54</v>
      </c>
      <c r="H55" s="104">
        <v>0</v>
      </c>
      <c r="I55" s="87">
        <f t="shared" si="2"/>
        <v>0</v>
      </c>
      <c r="J55" s="86"/>
    </row>
    <row r="56" spans="1:10" x14ac:dyDescent="0.25">
      <c r="A56" s="4">
        <f>IF(F56&lt;&gt;"",1+MAX($A$6:A55),"")</f>
        <v>33</v>
      </c>
      <c r="B56" s="13"/>
      <c r="C56" s="168"/>
      <c r="D56" s="168"/>
      <c r="E56" s="194" t="s">
        <v>64</v>
      </c>
      <c r="F56" s="192">
        <v>120</v>
      </c>
      <c r="G56" s="193" t="s">
        <v>54</v>
      </c>
      <c r="H56" s="104">
        <v>0</v>
      </c>
      <c r="I56" s="87">
        <f t="shared" si="2"/>
        <v>0</v>
      </c>
      <c r="J56" s="86"/>
    </row>
    <row r="57" spans="1:10" x14ac:dyDescent="0.25">
      <c r="A57" s="4" t="str">
        <f>IF(F57&lt;&gt;"",1+MAX($A$6:A56),"")</f>
        <v/>
      </c>
      <c r="B57" s="13"/>
      <c r="C57" s="168"/>
      <c r="D57" s="168"/>
      <c r="E57" s="194"/>
      <c r="F57" s="192"/>
      <c r="G57" s="193"/>
      <c r="H57" s="104"/>
      <c r="I57" s="87"/>
      <c r="J57" s="86"/>
    </row>
    <row r="58" spans="1:10" x14ac:dyDescent="0.25">
      <c r="A58" s="4" t="str">
        <f>IF(F58&lt;&gt;"",1+MAX($A$6:A57),"")</f>
        <v/>
      </c>
      <c r="B58" s="13"/>
      <c r="C58" s="168"/>
      <c r="D58" s="168"/>
      <c r="E58" s="191" t="s">
        <v>76</v>
      </c>
      <c r="F58" s="192"/>
      <c r="G58" s="193"/>
      <c r="H58" s="104"/>
      <c r="I58" s="87"/>
      <c r="J58" s="86"/>
    </row>
    <row r="59" spans="1:10" x14ac:dyDescent="0.25">
      <c r="A59" s="4" t="str">
        <f>IF(F59&lt;&gt;"",1+MAX($A$6:A58),"")</f>
        <v/>
      </c>
      <c r="B59" s="13"/>
      <c r="C59" s="168"/>
      <c r="D59" s="168"/>
      <c r="E59" s="194"/>
      <c r="F59" s="192"/>
      <c r="G59" s="193"/>
      <c r="H59" s="104"/>
      <c r="I59" s="87"/>
      <c r="J59" s="86"/>
    </row>
    <row r="60" spans="1:10" x14ac:dyDescent="0.25">
      <c r="A60" s="4">
        <f>IF(F60&lt;&gt;"",1+MAX($A$6:A59),"")</f>
        <v>34</v>
      </c>
      <c r="B60" s="13"/>
      <c r="C60" s="168"/>
      <c r="D60" s="168"/>
      <c r="E60" s="194" t="s">
        <v>70</v>
      </c>
      <c r="F60" s="192">
        <v>16</v>
      </c>
      <c r="G60" s="193" t="s">
        <v>54</v>
      </c>
      <c r="H60" s="104">
        <v>0</v>
      </c>
      <c r="I60" s="87">
        <f t="shared" si="2"/>
        <v>0</v>
      </c>
      <c r="J60" s="86"/>
    </row>
    <row r="61" spans="1:10" x14ac:dyDescent="0.25">
      <c r="A61" s="4">
        <f>IF(F61&lt;&gt;"",1+MAX($A$6:A60),"")</f>
        <v>35</v>
      </c>
      <c r="B61" s="13"/>
      <c r="C61" s="168"/>
      <c r="D61" s="168"/>
      <c r="E61" s="194" t="s">
        <v>74</v>
      </c>
      <c r="F61" s="192">
        <v>332</v>
      </c>
      <c r="G61" s="193" t="s">
        <v>54</v>
      </c>
      <c r="H61" s="104">
        <v>0</v>
      </c>
      <c r="I61" s="87">
        <f t="shared" si="2"/>
        <v>0</v>
      </c>
      <c r="J61" s="86"/>
    </row>
    <row r="62" spans="1:10" x14ac:dyDescent="0.25">
      <c r="A62" s="4">
        <f>IF(F62&lt;&gt;"",1+MAX($A$6:A61),"")</f>
        <v>36</v>
      </c>
      <c r="B62" s="13"/>
      <c r="C62" s="168"/>
      <c r="D62" s="168"/>
      <c r="E62" s="194" t="s">
        <v>72</v>
      </c>
      <c r="F62" s="192">
        <v>48</v>
      </c>
      <c r="G62" s="193" t="s">
        <v>54</v>
      </c>
      <c r="H62" s="104">
        <v>0</v>
      </c>
      <c r="I62" s="87">
        <f t="shared" si="2"/>
        <v>0</v>
      </c>
      <c r="J62" s="86"/>
    </row>
    <row r="63" spans="1:10" x14ac:dyDescent="0.25">
      <c r="A63" s="4">
        <f>IF(F63&lt;&gt;"",1+MAX($A$6:A62),"")</f>
        <v>37</v>
      </c>
      <c r="B63" s="13"/>
      <c r="C63" s="168"/>
      <c r="D63" s="168"/>
      <c r="E63" s="194" t="s">
        <v>65</v>
      </c>
      <c r="F63" s="192">
        <v>34</v>
      </c>
      <c r="G63" s="193" t="s">
        <v>54</v>
      </c>
      <c r="H63" s="104">
        <v>0</v>
      </c>
      <c r="I63" s="87">
        <f t="shared" si="2"/>
        <v>0</v>
      </c>
      <c r="J63" s="86"/>
    </row>
    <row r="64" spans="1:10" x14ac:dyDescent="0.25">
      <c r="A64" s="4" t="str">
        <f>IF(F64&lt;&gt;"",1+MAX($A$6:A63),"")</f>
        <v/>
      </c>
      <c r="B64" s="13"/>
      <c r="C64" s="168"/>
      <c r="D64" s="168"/>
      <c r="E64" s="194"/>
      <c r="F64" s="192"/>
      <c r="G64" s="193"/>
      <c r="H64" s="104"/>
      <c r="I64" s="87"/>
      <c r="J64" s="86"/>
    </row>
    <row r="65" spans="1:10" x14ac:dyDescent="0.25">
      <c r="A65" s="4" t="str">
        <f>IF(F65&lt;&gt;"",1+MAX($A$6:A64),"")</f>
        <v/>
      </c>
      <c r="B65" s="13"/>
      <c r="C65" s="168"/>
      <c r="D65" s="168"/>
      <c r="E65" s="191" t="s">
        <v>77</v>
      </c>
      <c r="F65" s="192"/>
      <c r="G65" s="193"/>
      <c r="H65" s="104"/>
      <c r="I65" s="87"/>
      <c r="J65" s="86"/>
    </row>
    <row r="66" spans="1:10" x14ac:dyDescent="0.25">
      <c r="A66" s="4" t="str">
        <f>IF(F66&lt;&gt;"",1+MAX($A$6:A65),"")</f>
        <v/>
      </c>
      <c r="B66" s="13"/>
      <c r="C66" s="168"/>
      <c r="D66" s="168"/>
      <c r="E66" s="194"/>
      <c r="F66" s="192"/>
      <c r="G66" s="193"/>
      <c r="H66" s="104"/>
      <c r="I66" s="87"/>
      <c r="J66" s="86"/>
    </row>
    <row r="67" spans="1:10" x14ac:dyDescent="0.25">
      <c r="A67" s="4">
        <f>IF(F67&lt;&gt;"",1+MAX($A$6:A66),"")</f>
        <v>38</v>
      </c>
      <c r="B67" s="13"/>
      <c r="C67" s="168"/>
      <c r="D67" s="168"/>
      <c r="E67" s="194" t="s">
        <v>78</v>
      </c>
      <c r="F67" s="192">
        <v>66</v>
      </c>
      <c r="G67" s="193" t="s">
        <v>54</v>
      </c>
      <c r="H67" s="104">
        <v>0</v>
      </c>
      <c r="I67" s="87">
        <f t="shared" si="2"/>
        <v>0</v>
      </c>
      <c r="J67" s="86"/>
    </row>
    <row r="68" spans="1:10" x14ac:dyDescent="0.25">
      <c r="A68" s="4">
        <f>IF(F68&lt;&gt;"",1+MAX($A$6:A67),"")</f>
        <v>39</v>
      </c>
      <c r="B68" s="13"/>
      <c r="C68" s="168"/>
      <c r="D68" s="168"/>
      <c r="E68" s="194" t="s">
        <v>79</v>
      </c>
      <c r="F68" s="192">
        <v>60</v>
      </c>
      <c r="G68" s="193" t="s">
        <v>17</v>
      </c>
      <c r="H68" s="104">
        <v>0</v>
      </c>
      <c r="I68" s="87">
        <f t="shared" si="2"/>
        <v>0</v>
      </c>
      <c r="J68" s="86"/>
    </row>
    <row r="69" spans="1:10" x14ac:dyDescent="0.25">
      <c r="A69" s="4">
        <f>IF(F69&lt;&gt;"",1+MAX($A$6:A68),"")</f>
        <v>40</v>
      </c>
      <c r="B69" s="13"/>
      <c r="C69" s="168"/>
      <c r="D69" s="168"/>
      <c r="E69" s="194" t="s">
        <v>80</v>
      </c>
      <c r="F69" s="192">
        <v>30</v>
      </c>
      <c r="G69" s="193" t="s">
        <v>17</v>
      </c>
      <c r="H69" s="104">
        <v>0</v>
      </c>
      <c r="I69" s="87">
        <f t="shared" si="2"/>
        <v>0</v>
      </c>
      <c r="J69" s="86"/>
    </row>
    <row r="70" spans="1:10" x14ac:dyDescent="0.25">
      <c r="A70" s="4">
        <f>IF(F70&lt;&gt;"",1+MAX($A$6:A69),"")</f>
        <v>41</v>
      </c>
      <c r="B70" s="13"/>
      <c r="C70" s="168"/>
      <c r="D70" s="168"/>
      <c r="E70" s="194" t="s">
        <v>81</v>
      </c>
      <c r="F70" s="192">
        <v>30</v>
      </c>
      <c r="G70" s="193" t="s">
        <v>17</v>
      </c>
      <c r="H70" s="104">
        <v>0</v>
      </c>
      <c r="I70" s="87">
        <f t="shared" si="2"/>
        <v>0</v>
      </c>
      <c r="J70" s="86"/>
    </row>
    <row r="71" spans="1:10" x14ac:dyDescent="0.25">
      <c r="A71" s="4">
        <f>IF(F71&lt;&gt;"",1+MAX($A$6:A70),"")</f>
        <v>42</v>
      </c>
      <c r="B71" s="13"/>
      <c r="C71" s="168"/>
      <c r="D71" s="168"/>
      <c r="E71" s="194" t="s">
        <v>82</v>
      </c>
      <c r="F71" s="192">
        <v>36</v>
      </c>
      <c r="G71" s="193" t="s">
        <v>17</v>
      </c>
      <c r="H71" s="104">
        <v>0</v>
      </c>
      <c r="I71" s="87">
        <f t="shared" si="2"/>
        <v>0</v>
      </c>
      <c r="J71" s="86"/>
    </row>
    <row r="72" spans="1:10" x14ac:dyDescent="0.25">
      <c r="A72" s="4">
        <f>IF(F72&lt;&gt;"",1+MAX($A$6:A71),"")</f>
        <v>43</v>
      </c>
      <c r="B72" s="13"/>
      <c r="C72" s="168"/>
      <c r="D72" s="168"/>
      <c r="E72" s="194" t="s">
        <v>83</v>
      </c>
      <c r="F72" s="192">
        <v>84</v>
      </c>
      <c r="G72" s="193" t="s">
        <v>17</v>
      </c>
      <c r="H72" s="104">
        <v>0</v>
      </c>
      <c r="I72" s="87">
        <f t="shared" si="2"/>
        <v>0</v>
      </c>
      <c r="J72" s="86"/>
    </row>
    <row r="73" spans="1:10" x14ac:dyDescent="0.25">
      <c r="A73" s="4">
        <f>IF(F73&lt;&gt;"",1+MAX($A$6:A72),"")</f>
        <v>44</v>
      </c>
      <c r="B73" s="13"/>
      <c r="C73" s="168"/>
      <c r="D73" s="168"/>
      <c r="E73" s="194" t="s">
        <v>84</v>
      </c>
      <c r="F73" s="192">
        <v>240</v>
      </c>
      <c r="G73" s="193" t="s">
        <v>17</v>
      </c>
      <c r="H73" s="104">
        <v>0</v>
      </c>
      <c r="I73" s="87">
        <f t="shared" si="2"/>
        <v>0</v>
      </c>
      <c r="J73" s="86"/>
    </row>
    <row r="74" spans="1:10" x14ac:dyDescent="0.25">
      <c r="A74" s="4" t="str">
        <f>IF(F74&lt;&gt;"",1+MAX($A$6:A73),"")</f>
        <v/>
      </c>
      <c r="B74" s="13"/>
      <c r="C74" s="168"/>
      <c r="D74" s="168"/>
      <c r="E74" s="194"/>
      <c r="F74" s="192"/>
      <c r="G74" s="193"/>
      <c r="H74" s="104"/>
      <c r="I74" s="87"/>
      <c r="J74" s="86"/>
    </row>
    <row r="75" spans="1:10" x14ac:dyDescent="0.25">
      <c r="A75" s="4" t="str">
        <f>IF(F75&lt;&gt;"",1+MAX($A$6:A74),"")</f>
        <v/>
      </c>
      <c r="B75" s="13"/>
      <c r="C75" s="168"/>
      <c r="D75" s="168"/>
      <c r="E75" s="191" t="s">
        <v>85</v>
      </c>
      <c r="F75" s="192"/>
      <c r="G75" s="193"/>
      <c r="H75" s="104"/>
      <c r="I75" s="87"/>
      <c r="J75" s="86"/>
    </row>
    <row r="76" spans="1:10" x14ac:dyDescent="0.25">
      <c r="A76" s="4" t="str">
        <f>IF(F76&lt;&gt;"",1+MAX($A$6:A75),"")</f>
        <v/>
      </c>
      <c r="B76" s="13"/>
      <c r="C76" s="168"/>
      <c r="D76" s="168"/>
      <c r="E76" s="194"/>
      <c r="F76" s="192"/>
      <c r="G76" s="193"/>
      <c r="H76" s="104"/>
      <c r="I76" s="87"/>
      <c r="J76" s="86"/>
    </row>
    <row r="77" spans="1:10" x14ac:dyDescent="0.25">
      <c r="A77" s="4">
        <f>IF(F77&lt;&gt;"",1+MAX($A$6:A76),"")</f>
        <v>45</v>
      </c>
      <c r="B77" s="13"/>
      <c r="C77" s="168"/>
      <c r="D77" s="168"/>
      <c r="E77" s="194" t="s">
        <v>86</v>
      </c>
      <c r="F77" s="192">
        <v>31</v>
      </c>
      <c r="G77" s="193" t="s">
        <v>54</v>
      </c>
      <c r="H77" s="104">
        <v>0</v>
      </c>
      <c r="I77" s="87">
        <f t="shared" si="2"/>
        <v>0</v>
      </c>
      <c r="J77" s="86"/>
    </row>
    <row r="78" spans="1:10" x14ac:dyDescent="0.25">
      <c r="A78" s="4">
        <f>IF(F78&lt;&gt;"",1+MAX($A$6:A77),"")</f>
        <v>46</v>
      </c>
      <c r="B78" s="13"/>
      <c r="C78" s="168"/>
      <c r="D78" s="168"/>
      <c r="E78" s="194" t="s">
        <v>78</v>
      </c>
      <c r="F78" s="192">
        <v>2</v>
      </c>
      <c r="G78" s="193" t="s">
        <v>54</v>
      </c>
      <c r="H78" s="104">
        <v>0</v>
      </c>
      <c r="I78" s="87">
        <f t="shared" si="2"/>
        <v>0</v>
      </c>
      <c r="J78" s="86"/>
    </row>
    <row r="79" spans="1:10" x14ac:dyDescent="0.25">
      <c r="A79" s="4">
        <f>IF(F79&lt;&gt;"",1+MAX($A$6:A78),"")</f>
        <v>47</v>
      </c>
      <c r="B79" s="13"/>
      <c r="C79" s="168"/>
      <c r="D79" s="168"/>
      <c r="E79" s="194" t="s">
        <v>87</v>
      </c>
      <c r="F79" s="192">
        <v>5</v>
      </c>
      <c r="G79" s="193" t="s">
        <v>54</v>
      </c>
      <c r="H79" s="104">
        <v>0</v>
      </c>
      <c r="I79" s="87">
        <f t="shared" si="2"/>
        <v>0</v>
      </c>
      <c r="J79" s="86"/>
    </row>
    <row r="80" spans="1:10" x14ac:dyDescent="0.25">
      <c r="A80" s="4">
        <f>IF(F80&lt;&gt;"",1+MAX($A$6:A79),"")</f>
        <v>48</v>
      </c>
      <c r="B80" s="13"/>
      <c r="C80" s="168"/>
      <c r="D80" s="168"/>
      <c r="E80" s="194" t="s">
        <v>88</v>
      </c>
      <c r="F80" s="192">
        <v>16</v>
      </c>
      <c r="G80" s="193" t="s">
        <v>17</v>
      </c>
      <c r="H80" s="104">
        <v>0</v>
      </c>
      <c r="I80" s="87">
        <f t="shared" si="2"/>
        <v>0</v>
      </c>
      <c r="J80" s="86"/>
    </row>
    <row r="81" spans="1:10" x14ac:dyDescent="0.25">
      <c r="A81" s="4">
        <f>IF(F81&lt;&gt;"",1+MAX($A$6:A80),"")</f>
        <v>49</v>
      </c>
      <c r="B81" s="13"/>
      <c r="C81" s="168"/>
      <c r="D81" s="168"/>
      <c r="E81" s="194" t="s">
        <v>89</v>
      </c>
      <c r="F81" s="192">
        <v>12</v>
      </c>
      <c r="G81" s="193" t="s">
        <v>17</v>
      </c>
      <c r="H81" s="104">
        <v>0</v>
      </c>
      <c r="I81" s="87">
        <f t="shared" si="2"/>
        <v>0</v>
      </c>
      <c r="J81" s="86"/>
    </row>
    <row r="82" spans="1:10" x14ac:dyDescent="0.25">
      <c r="A82" s="4">
        <f>IF(F82&lt;&gt;"",1+MAX($A$6:A81),"")</f>
        <v>50</v>
      </c>
      <c r="B82" s="13"/>
      <c r="C82" s="168"/>
      <c r="D82" s="168"/>
      <c r="E82" s="194" t="s">
        <v>90</v>
      </c>
      <c r="F82" s="192">
        <v>48</v>
      </c>
      <c r="G82" s="193" t="s">
        <v>17</v>
      </c>
      <c r="H82" s="104">
        <v>0</v>
      </c>
      <c r="I82" s="87">
        <f t="shared" si="2"/>
        <v>0</v>
      </c>
      <c r="J82" s="86"/>
    </row>
    <row r="83" spans="1:10" x14ac:dyDescent="0.25">
      <c r="A83" s="4">
        <f>IF(F83&lt;&gt;"",1+MAX($A$6:A82),"")</f>
        <v>51</v>
      </c>
      <c r="B83" s="13"/>
      <c r="C83" s="168"/>
      <c r="D83" s="168"/>
      <c r="E83" s="194" t="s">
        <v>91</v>
      </c>
      <c r="F83" s="192">
        <v>20</v>
      </c>
      <c r="G83" s="193" t="s">
        <v>17</v>
      </c>
      <c r="H83" s="104">
        <v>0</v>
      </c>
      <c r="I83" s="87">
        <f t="shared" si="2"/>
        <v>0</v>
      </c>
      <c r="J83" s="86"/>
    </row>
    <row r="84" spans="1:10" x14ac:dyDescent="0.25">
      <c r="A84" s="4">
        <f>IF(F84&lt;&gt;"",1+MAX($A$6:A83),"")</f>
        <v>52</v>
      </c>
      <c r="B84" s="13"/>
      <c r="C84" s="168"/>
      <c r="D84" s="168"/>
      <c r="E84" s="194" t="s">
        <v>92</v>
      </c>
      <c r="F84" s="192">
        <v>36</v>
      </c>
      <c r="G84" s="193" t="s">
        <v>17</v>
      </c>
      <c r="H84" s="104">
        <v>0</v>
      </c>
      <c r="I84" s="87">
        <f t="shared" si="2"/>
        <v>0</v>
      </c>
      <c r="J84" s="86"/>
    </row>
    <row r="85" spans="1:10" x14ac:dyDescent="0.25">
      <c r="A85" s="4">
        <f>IF(F85&lt;&gt;"",1+MAX($A$6:A84),"")</f>
        <v>53</v>
      </c>
      <c r="B85" s="13"/>
      <c r="C85" s="168"/>
      <c r="D85" s="168"/>
      <c r="E85" s="194" t="s">
        <v>93</v>
      </c>
      <c r="F85" s="192">
        <v>24</v>
      </c>
      <c r="G85" s="193" t="s">
        <v>17</v>
      </c>
      <c r="H85" s="104">
        <v>0</v>
      </c>
      <c r="I85" s="87">
        <f t="shared" si="2"/>
        <v>0</v>
      </c>
      <c r="J85" s="86"/>
    </row>
    <row r="86" spans="1:10" x14ac:dyDescent="0.25">
      <c r="A86" s="4">
        <f>IF(F86&lt;&gt;"",1+MAX($A$6:A85),"")</f>
        <v>54</v>
      </c>
      <c r="B86" s="13"/>
      <c r="C86" s="168"/>
      <c r="D86" s="168"/>
      <c r="E86" s="194" t="s">
        <v>94</v>
      </c>
      <c r="F86" s="192">
        <v>48</v>
      </c>
      <c r="G86" s="193" t="s">
        <v>17</v>
      </c>
      <c r="H86" s="104">
        <v>0</v>
      </c>
      <c r="I86" s="87">
        <f t="shared" si="2"/>
        <v>0</v>
      </c>
      <c r="J86" s="86"/>
    </row>
    <row r="87" spans="1:10" x14ac:dyDescent="0.25">
      <c r="A87" s="4">
        <f>IF(F87&lt;&gt;"",1+MAX($A$6:A86),"")</f>
        <v>55</v>
      </c>
      <c r="B87" s="13"/>
      <c r="C87" s="168"/>
      <c r="D87" s="168"/>
      <c r="E87" s="194" t="s">
        <v>95</v>
      </c>
      <c r="F87" s="192">
        <v>12</v>
      </c>
      <c r="G87" s="193" t="s">
        <v>17</v>
      </c>
      <c r="H87" s="104">
        <v>0</v>
      </c>
      <c r="I87" s="87">
        <f t="shared" si="2"/>
        <v>0</v>
      </c>
      <c r="J87" s="86"/>
    </row>
    <row r="88" spans="1:10" x14ac:dyDescent="0.25">
      <c r="A88" s="4">
        <f>IF(F88&lt;&gt;"",1+MAX($A$6:A87),"")</f>
        <v>56</v>
      </c>
      <c r="B88" s="13"/>
      <c r="C88" s="168"/>
      <c r="D88" s="168"/>
      <c r="E88" s="194" t="s">
        <v>96</v>
      </c>
      <c r="F88" s="192">
        <v>40</v>
      </c>
      <c r="G88" s="193" t="s">
        <v>17</v>
      </c>
      <c r="H88" s="104">
        <v>0</v>
      </c>
      <c r="I88" s="87">
        <f t="shared" si="2"/>
        <v>0</v>
      </c>
      <c r="J88" s="86"/>
    </row>
    <row r="89" spans="1:10" x14ac:dyDescent="0.25">
      <c r="A89" s="4">
        <f>IF(F89&lt;&gt;"",1+MAX($A$6:A88),"")</f>
        <v>57</v>
      </c>
      <c r="B89" s="13"/>
      <c r="C89" s="168"/>
      <c r="D89" s="168"/>
      <c r="E89" s="194" t="s">
        <v>97</v>
      </c>
      <c r="F89" s="192">
        <v>60</v>
      </c>
      <c r="G89" s="193" t="s">
        <v>17</v>
      </c>
      <c r="H89" s="104">
        <v>0</v>
      </c>
      <c r="I89" s="87">
        <f t="shared" si="2"/>
        <v>0</v>
      </c>
      <c r="J89" s="86"/>
    </row>
    <row r="90" spans="1:10" x14ac:dyDescent="0.25">
      <c r="A90" s="4">
        <f>IF(F90&lt;&gt;"",1+MAX($A$6:A89),"")</f>
        <v>58</v>
      </c>
      <c r="B90" s="13"/>
      <c r="C90" s="168"/>
      <c r="D90" s="168"/>
      <c r="E90" s="194" t="s">
        <v>98</v>
      </c>
      <c r="F90" s="192">
        <v>400</v>
      </c>
      <c r="G90" s="193" t="s">
        <v>17</v>
      </c>
      <c r="H90" s="104">
        <v>0</v>
      </c>
      <c r="I90" s="87">
        <f t="shared" ref="I90:I153" si="3">H90*F90</f>
        <v>0</v>
      </c>
      <c r="J90" s="86"/>
    </row>
    <row r="91" spans="1:10" x14ac:dyDescent="0.25">
      <c r="A91" s="4">
        <f>IF(F91&lt;&gt;"",1+MAX($A$6:A90),"")</f>
        <v>59</v>
      </c>
      <c r="B91" s="13"/>
      <c r="C91" s="168"/>
      <c r="D91" s="168"/>
      <c r="E91" s="194" t="s">
        <v>99</v>
      </c>
      <c r="F91" s="192">
        <v>54</v>
      </c>
      <c r="G91" s="193" t="s">
        <v>17</v>
      </c>
      <c r="H91" s="104">
        <v>0</v>
      </c>
      <c r="I91" s="87">
        <f t="shared" si="3"/>
        <v>0</v>
      </c>
      <c r="J91" s="86"/>
    </row>
    <row r="92" spans="1:10" x14ac:dyDescent="0.25">
      <c r="A92" s="4">
        <f>IF(F92&lt;&gt;"",1+MAX($A$6:A91),"")</f>
        <v>60</v>
      </c>
      <c r="B92" s="13"/>
      <c r="C92" s="168"/>
      <c r="D92" s="168"/>
      <c r="E92" s="194" t="s">
        <v>100</v>
      </c>
      <c r="F92" s="192">
        <v>120</v>
      </c>
      <c r="G92" s="193" t="s">
        <v>17</v>
      </c>
      <c r="H92" s="104">
        <v>0</v>
      </c>
      <c r="I92" s="87">
        <f t="shared" si="3"/>
        <v>0</v>
      </c>
      <c r="J92" s="86"/>
    </row>
    <row r="93" spans="1:10" x14ac:dyDescent="0.25">
      <c r="A93" s="4">
        <f>IF(F93&lt;&gt;"",1+MAX($A$6:A92),"")</f>
        <v>61</v>
      </c>
      <c r="B93" s="13"/>
      <c r="C93" s="168"/>
      <c r="D93" s="168"/>
      <c r="E93" s="194" t="s">
        <v>101</v>
      </c>
      <c r="F93" s="192">
        <v>66</v>
      </c>
      <c r="G93" s="193" t="s">
        <v>17</v>
      </c>
      <c r="H93" s="104">
        <v>0</v>
      </c>
      <c r="I93" s="87">
        <f t="shared" si="3"/>
        <v>0</v>
      </c>
      <c r="J93" s="86"/>
    </row>
    <row r="94" spans="1:10" x14ac:dyDescent="0.25">
      <c r="A94" s="4" t="str">
        <f>IF(F94&lt;&gt;"",1+MAX($A$6:A93),"")</f>
        <v/>
      </c>
      <c r="B94" s="13"/>
      <c r="C94" s="168"/>
      <c r="D94" s="168"/>
      <c r="E94" s="194"/>
      <c r="F94" s="192"/>
      <c r="G94" s="193"/>
      <c r="H94" s="104"/>
      <c r="I94" s="87"/>
      <c r="J94" s="86"/>
    </row>
    <row r="95" spans="1:10" x14ac:dyDescent="0.25">
      <c r="A95" s="4" t="str">
        <f>IF(F95&lt;&gt;"",1+MAX($A$6:A94),"")</f>
        <v/>
      </c>
      <c r="B95" s="13"/>
      <c r="C95" s="168"/>
      <c r="D95" s="168"/>
      <c r="E95" s="191" t="s">
        <v>102</v>
      </c>
      <c r="F95" s="192"/>
      <c r="G95" s="193"/>
      <c r="H95" s="104"/>
      <c r="I95" s="87"/>
      <c r="J95" s="86"/>
    </row>
    <row r="96" spans="1:10" x14ac:dyDescent="0.25">
      <c r="A96" s="4" t="str">
        <f>IF(F96&lt;&gt;"",1+MAX($A$6:A95),"")</f>
        <v/>
      </c>
      <c r="B96" s="13"/>
      <c r="C96" s="168"/>
      <c r="D96" s="168"/>
      <c r="E96" s="194"/>
      <c r="F96" s="192"/>
      <c r="G96" s="193"/>
      <c r="H96" s="104"/>
      <c r="I96" s="87"/>
      <c r="J96" s="86"/>
    </row>
    <row r="97" spans="1:10" x14ac:dyDescent="0.25">
      <c r="A97" s="4">
        <f>IF(F97&lt;&gt;"",1+MAX($A$6:A96),"")</f>
        <v>62</v>
      </c>
      <c r="B97" s="13"/>
      <c r="C97" s="168"/>
      <c r="D97" s="168"/>
      <c r="E97" s="194" t="s">
        <v>103</v>
      </c>
      <c r="F97" s="192">
        <v>8</v>
      </c>
      <c r="G97" s="193" t="s">
        <v>54</v>
      </c>
      <c r="H97" s="104">
        <v>0</v>
      </c>
      <c r="I97" s="87">
        <f t="shared" si="3"/>
        <v>0</v>
      </c>
      <c r="J97" s="86"/>
    </row>
    <row r="98" spans="1:10" x14ac:dyDescent="0.25">
      <c r="A98" s="4">
        <f>IF(F98&lt;&gt;"",1+MAX($A$6:A97),"")</f>
        <v>63</v>
      </c>
      <c r="B98" s="13"/>
      <c r="C98" s="168"/>
      <c r="D98" s="168"/>
      <c r="E98" s="194" t="s">
        <v>104</v>
      </c>
      <c r="F98" s="192">
        <v>2</v>
      </c>
      <c r="G98" s="193" t="s">
        <v>54</v>
      </c>
      <c r="H98" s="104">
        <v>0</v>
      </c>
      <c r="I98" s="87">
        <f t="shared" si="3"/>
        <v>0</v>
      </c>
      <c r="J98" s="86"/>
    </row>
    <row r="99" spans="1:10" x14ac:dyDescent="0.25">
      <c r="A99" s="4" t="str">
        <f>IF(F99&lt;&gt;"",1+MAX($A$6:A98),"")</f>
        <v/>
      </c>
      <c r="B99" s="13"/>
      <c r="C99" s="168"/>
      <c r="D99" s="168"/>
      <c r="E99" s="194"/>
      <c r="F99" s="192"/>
      <c r="G99" s="193"/>
      <c r="H99" s="104"/>
      <c r="I99" s="87"/>
      <c r="J99" s="86"/>
    </row>
    <row r="100" spans="1:10" x14ac:dyDescent="0.25">
      <c r="A100" s="4" t="str">
        <f>IF(F100&lt;&gt;"",1+MAX($A$6:A99),"")</f>
        <v/>
      </c>
      <c r="B100" s="13"/>
      <c r="C100" s="168"/>
      <c r="D100" s="168"/>
      <c r="E100" s="191" t="s">
        <v>105</v>
      </c>
      <c r="F100" s="192"/>
      <c r="G100" s="193"/>
      <c r="H100" s="104"/>
      <c r="I100" s="87"/>
      <c r="J100" s="86"/>
    </row>
    <row r="101" spans="1:10" x14ac:dyDescent="0.25">
      <c r="A101" s="4" t="str">
        <f>IF(F101&lt;&gt;"",1+MAX($A$6:A100),"")</f>
        <v/>
      </c>
      <c r="B101" s="13"/>
      <c r="C101" s="168"/>
      <c r="D101" s="168"/>
      <c r="E101" s="194"/>
      <c r="F101" s="192"/>
      <c r="G101" s="193"/>
      <c r="H101" s="104"/>
      <c r="I101" s="87"/>
      <c r="J101" s="86"/>
    </row>
    <row r="102" spans="1:10" x14ac:dyDescent="0.25">
      <c r="A102" s="4">
        <f>IF(F102&lt;&gt;"",1+MAX($A$6:A101),"")</f>
        <v>64</v>
      </c>
      <c r="B102" s="13"/>
      <c r="C102" s="168"/>
      <c r="D102" s="168"/>
      <c r="E102" s="194" t="s">
        <v>106</v>
      </c>
      <c r="F102" s="192">
        <v>62</v>
      </c>
      <c r="G102" s="193" t="s">
        <v>54</v>
      </c>
      <c r="H102" s="104">
        <v>0</v>
      </c>
      <c r="I102" s="87">
        <f t="shared" si="3"/>
        <v>0</v>
      </c>
      <c r="J102" s="86"/>
    </row>
    <row r="103" spans="1:10" x14ac:dyDescent="0.25">
      <c r="A103" s="4">
        <f>IF(F103&lt;&gt;"",1+MAX($A$6:A102),"")</f>
        <v>65</v>
      </c>
      <c r="B103" s="13"/>
      <c r="C103" s="168"/>
      <c r="D103" s="168"/>
      <c r="E103" s="194" t="s">
        <v>106</v>
      </c>
      <c r="F103" s="192">
        <v>88</v>
      </c>
      <c r="G103" s="193" t="s">
        <v>54</v>
      </c>
      <c r="H103" s="104">
        <v>0</v>
      </c>
      <c r="I103" s="87">
        <f t="shared" si="3"/>
        <v>0</v>
      </c>
      <c r="J103" s="86"/>
    </row>
    <row r="104" spans="1:10" x14ac:dyDescent="0.25">
      <c r="A104" s="4">
        <f>IF(F104&lt;&gt;"",1+MAX($A$6:A103),"")</f>
        <v>66</v>
      </c>
      <c r="B104" s="13"/>
      <c r="C104" s="168"/>
      <c r="D104" s="168"/>
      <c r="E104" s="194" t="s">
        <v>107</v>
      </c>
      <c r="F104" s="192">
        <v>3</v>
      </c>
      <c r="G104" s="193" t="s">
        <v>54</v>
      </c>
      <c r="H104" s="104">
        <v>0</v>
      </c>
      <c r="I104" s="87">
        <f t="shared" si="3"/>
        <v>0</v>
      </c>
      <c r="J104" s="86"/>
    </row>
    <row r="105" spans="1:10" x14ac:dyDescent="0.25">
      <c r="A105" s="4">
        <f>IF(F105&lt;&gt;"",1+MAX($A$6:A104),"")</f>
        <v>67</v>
      </c>
      <c r="B105" s="13"/>
      <c r="C105" s="168"/>
      <c r="D105" s="168"/>
      <c r="E105" s="194" t="s">
        <v>107</v>
      </c>
      <c r="F105" s="192">
        <v>12</v>
      </c>
      <c r="G105" s="193" t="s">
        <v>54</v>
      </c>
      <c r="H105" s="104">
        <v>0</v>
      </c>
      <c r="I105" s="87">
        <f t="shared" si="3"/>
        <v>0</v>
      </c>
      <c r="J105" s="86"/>
    </row>
    <row r="106" spans="1:10" x14ac:dyDescent="0.25">
      <c r="A106" s="4">
        <f>IF(F106&lt;&gt;"",1+MAX($A$6:A105),"")</f>
        <v>68</v>
      </c>
      <c r="B106" s="13"/>
      <c r="C106" s="168"/>
      <c r="D106" s="168"/>
      <c r="E106" s="194" t="s">
        <v>86</v>
      </c>
      <c r="F106" s="192">
        <v>2</v>
      </c>
      <c r="G106" s="193" t="s">
        <v>54</v>
      </c>
      <c r="H106" s="104">
        <v>0</v>
      </c>
      <c r="I106" s="87">
        <f t="shared" si="3"/>
        <v>0</v>
      </c>
      <c r="J106" s="86"/>
    </row>
    <row r="107" spans="1:10" x14ac:dyDescent="0.25">
      <c r="A107" s="4">
        <f>IF(F107&lt;&gt;"",1+MAX($A$6:A106),"")</f>
        <v>69</v>
      </c>
      <c r="B107" s="13"/>
      <c r="C107" s="168"/>
      <c r="D107" s="168"/>
      <c r="E107" s="194" t="s">
        <v>78</v>
      </c>
      <c r="F107" s="192">
        <v>8</v>
      </c>
      <c r="G107" s="193" t="s">
        <v>54</v>
      </c>
      <c r="H107" s="104">
        <v>0</v>
      </c>
      <c r="I107" s="87">
        <f t="shared" si="3"/>
        <v>0</v>
      </c>
      <c r="J107" s="86"/>
    </row>
    <row r="108" spans="1:10" x14ac:dyDescent="0.25">
      <c r="A108" s="4">
        <f>IF(F108&lt;&gt;"",1+MAX($A$6:A107),"")</f>
        <v>70</v>
      </c>
      <c r="B108" s="13"/>
      <c r="C108" s="168"/>
      <c r="D108" s="168"/>
      <c r="E108" s="194" t="s">
        <v>108</v>
      </c>
      <c r="F108" s="192">
        <v>80</v>
      </c>
      <c r="G108" s="193" t="s">
        <v>17</v>
      </c>
      <c r="H108" s="104">
        <v>0</v>
      </c>
      <c r="I108" s="87">
        <f t="shared" si="3"/>
        <v>0</v>
      </c>
      <c r="J108" s="86"/>
    </row>
    <row r="109" spans="1:10" x14ac:dyDescent="0.25">
      <c r="A109" s="4">
        <f>IF(F109&lt;&gt;"",1+MAX($A$6:A108),"")</f>
        <v>71</v>
      </c>
      <c r="B109" s="13"/>
      <c r="C109" s="168"/>
      <c r="D109" s="168"/>
      <c r="E109" s="194" t="s">
        <v>109</v>
      </c>
      <c r="F109" s="192">
        <v>192</v>
      </c>
      <c r="G109" s="193" t="s">
        <v>17</v>
      </c>
      <c r="H109" s="104">
        <v>0</v>
      </c>
      <c r="I109" s="87">
        <f t="shared" si="3"/>
        <v>0</v>
      </c>
      <c r="J109" s="86"/>
    </row>
    <row r="110" spans="1:10" x14ac:dyDescent="0.25">
      <c r="A110" s="4">
        <f>IF(F110&lt;&gt;"",1+MAX($A$6:A109),"")</f>
        <v>72</v>
      </c>
      <c r="B110" s="13"/>
      <c r="C110" s="168"/>
      <c r="D110" s="168"/>
      <c r="E110" s="194" t="s">
        <v>110</v>
      </c>
      <c r="F110" s="192">
        <v>48</v>
      </c>
      <c r="G110" s="193" t="s">
        <v>17</v>
      </c>
      <c r="H110" s="104">
        <v>0</v>
      </c>
      <c r="I110" s="87">
        <f t="shared" si="3"/>
        <v>0</v>
      </c>
      <c r="J110" s="86"/>
    </row>
    <row r="111" spans="1:10" x14ac:dyDescent="0.25">
      <c r="A111" s="4">
        <f>IF(F111&lt;&gt;"",1+MAX($A$6:A110),"")</f>
        <v>73</v>
      </c>
      <c r="B111" s="13"/>
      <c r="C111" s="168"/>
      <c r="D111" s="168"/>
      <c r="E111" s="194" t="s">
        <v>111</v>
      </c>
      <c r="F111" s="192">
        <v>637</v>
      </c>
      <c r="G111" s="193" t="s">
        <v>54</v>
      </c>
      <c r="H111" s="104">
        <v>0</v>
      </c>
      <c r="I111" s="87">
        <f t="shared" si="3"/>
        <v>0</v>
      </c>
      <c r="J111" s="86"/>
    </row>
    <row r="112" spans="1:10" x14ac:dyDescent="0.25">
      <c r="A112" s="4">
        <f>IF(F112&lt;&gt;"",1+MAX($A$6:A111),"")</f>
        <v>74</v>
      </c>
      <c r="B112" s="13"/>
      <c r="C112" s="168"/>
      <c r="D112" s="168"/>
      <c r="E112" s="194" t="s">
        <v>112</v>
      </c>
      <c r="F112" s="192">
        <v>160</v>
      </c>
      <c r="G112" s="193" t="s">
        <v>54</v>
      </c>
      <c r="H112" s="104">
        <v>0</v>
      </c>
      <c r="I112" s="87">
        <f t="shared" si="3"/>
        <v>0</v>
      </c>
      <c r="J112" s="86"/>
    </row>
    <row r="113" spans="1:10" x14ac:dyDescent="0.25">
      <c r="A113" s="4" t="str">
        <f>IF(F113&lt;&gt;"",1+MAX($A$6:A112),"")</f>
        <v/>
      </c>
      <c r="B113" s="13"/>
      <c r="C113" s="168"/>
      <c r="D113" s="168"/>
      <c r="E113" s="194"/>
      <c r="F113" s="192"/>
      <c r="G113" s="193"/>
      <c r="H113" s="104"/>
      <c r="I113" s="87"/>
      <c r="J113" s="86"/>
    </row>
    <row r="114" spans="1:10" x14ac:dyDescent="0.25">
      <c r="A114" s="4" t="str">
        <f>IF(F114&lt;&gt;"",1+MAX($A$6:A113),"")</f>
        <v/>
      </c>
      <c r="B114" s="13"/>
      <c r="C114" s="168"/>
      <c r="D114" s="168"/>
      <c r="E114" s="191" t="s">
        <v>113</v>
      </c>
      <c r="F114" s="192"/>
      <c r="G114" s="193"/>
      <c r="H114" s="104"/>
      <c r="I114" s="87"/>
      <c r="J114" s="86"/>
    </row>
    <row r="115" spans="1:10" x14ac:dyDescent="0.25">
      <c r="A115" s="4" t="str">
        <f>IF(F115&lt;&gt;"",1+MAX($A$6:A114),"")</f>
        <v/>
      </c>
      <c r="B115" s="13"/>
      <c r="C115" s="168"/>
      <c r="D115" s="168"/>
      <c r="E115" s="194"/>
      <c r="F115" s="192"/>
      <c r="G115" s="193"/>
      <c r="H115" s="104"/>
      <c r="I115" s="87"/>
      <c r="J115" s="86"/>
    </row>
    <row r="116" spans="1:10" x14ac:dyDescent="0.25">
      <c r="A116" s="4">
        <f>IF(F116&lt;&gt;"",1+MAX($A$6:A115),"")</f>
        <v>75</v>
      </c>
      <c r="B116" s="13"/>
      <c r="C116" s="168"/>
      <c r="D116" s="168"/>
      <c r="E116" s="194" t="s">
        <v>114</v>
      </c>
      <c r="F116" s="192">
        <v>7</v>
      </c>
      <c r="G116" s="193" t="s">
        <v>54</v>
      </c>
      <c r="H116" s="104">
        <v>0</v>
      </c>
      <c r="I116" s="87">
        <f t="shared" si="3"/>
        <v>0</v>
      </c>
      <c r="J116" s="86"/>
    </row>
    <row r="117" spans="1:10" x14ac:dyDescent="0.25">
      <c r="A117" s="4">
        <f>IF(F117&lt;&gt;"",1+MAX($A$6:A116),"")</f>
        <v>76</v>
      </c>
      <c r="B117" s="13"/>
      <c r="C117" s="168"/>
      <c r="D117" s="168"/>
      <c r="E117" s="194" t="s">
        <v>86</v>
      </c>
      <c r="F117" s="192">
        <v>5</v>
      </c>
      <c r="G117" s="193" t="s">
        <v>54</v>
      </c>
      <c r="H117" s="104">
        <v>0</v>
      </c>
      <c r="I117" s="87">
        <f t="shared" si="3"/>
        <v>0</v>
      </c>
      <c r="J117" s="86"/>
    </row>
    <row r="118" spans="1:10" x14ac:dyDescent="0.25">
      <c r="A118" s="4">
        <f>IF(F118&lt;&gt;"",1+MAX($A$6:A117),"")</f>
        <v>77</v>
      </c>
      <c r="B118" s="13"/>
      <c r="C118" s="168"/>
      <c r="D118" s="168"/>
      <c r="E118" s="194" t="s">
        <v>78</v>
      </c>
      <c r="F118" s="192">
        <v>3</v>
      </c>
      <c r="G118" s="193" t="s">
        <v>54</v>
      </c>
      <c r="H118" s="104">
        <v>0</v>
      </c>
      <c r="I118" s="87">
        <f t="shared" si="3"/>
        <v>0</v>
      </c>
      <c r="J118" s="86"/>
    </row>
    <row r="119" spans="1:10" x14ac:dyDescent="0.25">
      <c r="A119" s="4">
        <f>IF(F119&lt;&gt;"",1+MAX($A$6:A118),"")</f>
        <v>78</v>
      </c>
      <c r="B119" s="13"/>
      <c r="C119" s="168"/>
      <c r="D119" s="168"/>
      <c r="E119" s="194" t="s">
        <v>115</v>
      </c>
      <c r="F119" s="192">
        <v>8</v>
      </c>
      <c r="G119" s="193" t="s">
        <v>54</v>
      </c>
      <c r="H119" s="104">
        <v>0</v>
      </c>
      <c r="I119" s="87">
        <f t="shared" si="3"/>
        <v>0</v>
      </c>
      <c r="J119" s="86"/>
    </row>
    <row r="120" spans="1:10" x14ac:dyDescent="0.25">
      <c r="A120" s="4">
        <f>IF(F120&lt;&gt;"",1+MAX($A$6:A119),"")</f>
        <v>79</v>
      </c>
      <c r="B120" s="13"/>
      <c r="C120" s="168"/>
      <c r="D120" s="168"/>
      <c r="E120" s="194" t="s">
        <v>116</v>
      </c>
      <c r="F120" s="192">
        <v>47</v>
      </c>
      <c r="G120" s="193" t="s">
        <v>54</v>
      </c>
      <c r="H120" s="104">
        <v>0</v>
      </c>
      <c r="I120" s="87">
        <f t="shared" si="3"/>
        <v>0</v>
      </c>
      <c r="J120" s="86"/>
    </row>
    <row r="121" spans="1:10" x14ac:dyDescent="0.25">
      <c r="A121" s="4">
        <f>IF(F121&lt;&gt;"",1+MAX($A$6:A120),"")</f>
        <v>80</v>
      </c>
      <c r="B121" s="13"/>
      <c r="C121" s="168"/>
      <c r="D121" s="168"/>
      <c r="E121" s="194" t="s">
        <v>117</v>
      </c>
      <c r="F121" s="192">
        <v>188</v>
      </c>
      <c r="G121" s="193" t="s">
        <v>54</v>
      </c>
      <c r="H121" s="104">
        <v>0</v>
      </c>
      <c r="I121" s="87">
        <f t="shared" si="3"/>
        <v>0</v>
      </c>
      <c r="J121" s="86"/>
    </row>
    <row r="122" spans="1:10" x14ac:dyDescent="0.25">
      <c r="A122" s="4" t="str">
        <f>IF(F122&lt;&gt;"",1+MAX($A$6:A121),"")</f>
        <v/>
      </c>
      <c r="B122" s="13"/>
      <c r="C122" s="168"/>
      <c r="D122" s="168"/>
      <c r="E122" s="194"/>
      <c r="F122" s="192"/>
      <c r="G122" s="193"/>
      <c r="H122" s="104"/>
      <c r="I122" s="87"/>
      <c r="J122" s="86"/>
    </row>
    <row r="123" spans="1:10" x14ac:dyDescent="0.25">
      <c r="A123" s="4" t="str">
        <f>IF(F123&lt;&gt;"",1+MAX($A$6:A122),"")</f>
        <v/>
      </c>
      <c r="B123" s="13"/>
      <c r="C123" s="168"/>
      <c r="D123" s="168"/>
      <c r="E123" s="191" t="s">
        <v>118</v>
      </c>
      <c r="F123" s="192"/>
      <c r="G123" s="193"/>
      <c r="H123" s="104"/>
      <c r="I123" s="87"/>
      <c r="J123" s="86"/>
    </row>
    <row r="124" spans="1:10" x14ac:dyDescent="0.25">
      <c r="A124" s="4" t="str">
        <f>IF(F124&lt;&gt;"",1+MAX($A$6:A123),"")</f>
        <v/>
      </c>
      <c r="B124" s="13"/>
      <c r="C124" s="168"/>
      <c r="D124" s="168"/>
      <c r="E124" s="194"/>
      <c r="F124" s="192"/>
      <c r="G124" s="193"/>
      <c r="H124" s="104"/>
      <c r="I124" s="87"/>
      <c r="J124" s="86"/>
    </row>
    <row r="125" spans="1:10" x14ac:dyDescent="0.25">
      <c r="A125" s="4">
        <f>IF(F125&lt;&gt;"",1+MAX($A$6:A124),"")</f>
        <v>81</v>
      </c>
      <c r="B125" s="13"/>
      <c r="C125" s="168"/>
      <c r="D125" s="168"/>
      <c r="E125" s="194" t="s">
        <v>64</v>
      </c>
      <c r="F125" s="192">
        <v>52</v>
      </c>
      <c r="G125" s="193" t="s">
        <v>54</v>
      </c>
      <c r="H125" s="104">
        <v>0</v>
      </c>
      <c r="I125" s="87">
        <f t="shared" si="3"/>
        <v>0</v>
      </c>
      <c r="J125" s="86"/>
    </row>
    <row r="126" spans="1:10" x14ac:dyDescent="0.25">
      <c r="A126" s="4">
        <f>IF(F126&lt;&gt;"",1+MAX($A$6:A125),"")</f>
        <v>82</v>
      </c>
      <c r="B126" s="13"/>
      <c r="C126" s="168"/>
      <c r="D126" s="168"/>
      <c r="E126" s="194" t="s">
        <v>119</v>
      </c>
      <c r="F126" s="192">
        <v>1590</v>
      </c>
      <c r="G126" s="193" t="s">
        <v>54</v>
      </c>
      <c r="H126" s="104">
        <v>0</v>
      </c>
      <c r="I126" s="87">
        <f t="shared" si="3"/>
        <v>0</v>
      </c>
      <c r="J126" s="86"/>
    </row>
    <row r="127" spans="1:10" x14ac:dyDescent="0.25">
      <c r="A127" s="4">
        <f>IF(F127&lt;&gt;"",1+MAX($A$6:A126),"")</f>
        <v>83</v>
      </c>
      <c r="B127" s="13"/>
      <c r="C127" s="168"/>
      <c r="D127" s="168"/>
      <c r="E127" s="194" t="s">
        <v>64</v>
      </c>
      <c r="F127" s="192">
        <v>208</v>
      </c>
      <c r="G127" s="193" t="s">
        <v>54</v>
      </c>
      <c r="H127" s="104">
        <v>0</v>
      </c>
      <c r="I127" s="87">
        <f t="shared" si="3"/>
        <v>0</v>
      </c>
      <c r="J127" s="86"/>
    </row>
    <row r="128" spans="1:10" x14ac:dyDescent="0.25">
      <c r="A128" s="4">
        <f>IF(F128&lt;&gt;"",1+MAX($A$6:A127),"")</f>
        <v>84</v>
      </c>
      <c r="B128" s="13"/>
      <c r="C128" s="168"/>
      <c r="D128" s="168"/>
      <c r="E128" s="194" t="s">
        <v>65</v>
      </c>
      <c r="F128" s="192">
        <v>276</v>
      </c>
      <c r="G128" s="193" t="s">
        <v>54</v>
      </c>
      <c r="H128" s="104">
        <v>0</v>
      </c>
      <c r="I128" s="87">
        <f t="shared" si="3"/>
        <v>0</v>
      </c>
      <c r="J128" s="86"/>
    </row>
    <row r="129" spans="1:10" x14ac:dyDescent="0.25">
      <c r="A129" s="4">
        <f>IF(F129&lt;&gt;"",1+MAX($A$6:A128),"")</f>
        <v>85</v>
      </c>
      <c r="B129" s="13"/>
      <c r="C129" s="168"/>
      <c r="D129" s="168"/>
      <c r="E129" s="194" t="s">
        <v>66</v>
      </c>
      <c r="F129" s="192">
        <v>8</v>
      </c>
      <c r="G129" s="193" t="s">
        <v>54</v>
      </c>
      <c r="H129" s="104">
        <v>0</v>
      </c>
      <c r="I129" s="87">
        <f t="shared" si="3"/>
        <v>0</v>
      </c>
      <c r="J129" s="86"/>
    </row>
    <row r="130" spans="1:10" x14ac:dyDescent="0.25">
      <c r="A130" s="4">
        <f>IF(F130&lt;&gt;"",1+MAX($A$6:A129),"")</f>
        <v>86</v>
      </c>
      <c r="B130" s="13"/>
      <c r="C130" s="168"/>
      <c r="D130" s="168"/>
      <c r="E130" s="194" t="s">
        <v>67</v>
      </c>
      <c r="F130" s="192">
        <v>16</v>
      </c>
      <c r="G130" s="193" t="s">
        <v>54</v>
      </c>
      <c r="H130" s="104">
        <v>0</v>
      </c>
      <c r="I130" s="87">
        <f t="shared" si="3"/>
        <v>0</v>
      </c>
      <c r="J130" s="86"/>
    </row>
    <row r="131" spans="1:10" x14ac:dyDescent="0.25">
      <c r="A131" s="4" t="str">
        <f>IF(F131&lt;&gt;"",1+MAX($A$6:A130),"")</f>
        <v/>
      </c>
      <c r="B131" s="13"/>
      <c r="C131" s="168"/>
      <c r="D131" s="168"/>
      <c r="E131" s="194"/>
      <c r="F131" s="192"/>
      <c r="G131" s="193"/>
      <c r="H131" s="104"/>
      <c r="I131" s="87"/>
      <c r="J131" s="86"/>
    </row>
    <row r="132" spans="1:10" x14ac:dyDescent="0.25">
      <c r="A132" s="4" t="str">
        <f>IF(F132&lt;&gt;"",1+MAX($A$6:A131),"")</f>
        <v/>
      </c>
      <c r="B132" s="13"/>
      <c r="C132" s="168"/>
      <c r="D132" s="168"/>
      <c r="E132" s="191" t="s">
        <v>120</v>
      </c>
      <c r="F132" s="192"/>
      <c r="G132" s="193"/>
      <c r="H132" s="104"/>
      <c r="I132" s="87"/>
      <c r="J132" s="86"/>
    </row>
    <row r="133" spans="1:10" x14ac:dyDescent="0.25">
      <c r="A133" s="4" t="str">
        <f>IF(F133&lt;&gt;"",1+MAX($A$6:A132),"")</f>
        <v/>
      </c>
      <c r="B133" s="13"/>
      <c r="C133" s="168"/>
      <c r="D133" s="168"/>
      <c r="E133" s="194"/>
      <c r="F133" s="192"/>
      <c r="G133" s="193"/>
      <c r="H133" s="104"/>
      <c r="I133" s="87"/>
      <c r="J133" s="86"/>
    </row>
    <row r="134" spans="1:10" x14ac:dyDescent="0.25">
      <c r="A134" s="4">
        <f>IF(F134&lt;&gt;"",1+MAX($A$6:A133),"")</f>
        <v>87</v>
      </c>
      <c r="B134" s="13"/>
      <c r="C134" s="168"/>
      <c r="D134" s="168"/>
      <c r="E134" s="194" t="s">
        <v>64</v>
      </c>
      <c r="F134" s="192">
        <v>34</v>
      </c>
      <c r="G134" s="193" t="s">
        <v>54</v>
      </c>
      <c r="H134" s="104">
        <v>0</v>
      </c>
      <c r="I134" s="87">
        <f t="shared" si="3"/>
        <v>0</v>
      </c>
      <c r="J134" s="86"/>
    </row>
    <row r="135" spans="1:10" x14ac:dyDescent="0.25">
      <c r="A135" s="4">
        <f>IF(F135&lt;&gt;"",1+MAX($A$6:A134),"")</f>
        <v>88</v>
      </c>
      <c r="B135" s="13"/>
      <c r="C135" s="168"/>
      <c r="D135" s="168"/>
      <c r="E135" s="194" t="s">
        <v>119</v>
      </c>
      <c r="F135" s="192">
        <v>972</v>
      </c>
      <c r="G135" s="193" t="s">
        <v>54</v>
      </c>
      <c r="H135" s="104">
        <v>0</v>
      </c>
      <c r="I135" s="87">
        <f t="shared" si="3"/>
        <v>0</v>
      </c>
      <c r="J135" s="86"/>
    </row>
    <row r="136" spans="1:10" x14ac:dyDescent="0.25">
      <c r="A136" s="4">
        <f>IF(F136&lt;&gt;"",1+MAX($A$6:A135),"")</f>
        <v>89</v>
      </c>
      <c r="B136" s="13"/>
      <c r="C136" s="168"/>
      <c r="D136" s="168"/>
      <c r="E136" s="194" t="s">
        <v>64</v>
      </c>
      <c r="F136" s="192">
        <v>102</v>
      </c>
      <c r="G136" s="193" t="s">
        <v>54</v>
      </c>
      <c r="H136" s="104">
        <v>0</v>
      </c>
      <c r="I136" s="87">
        <f t="shared" si="3"/>
        <v>0</v>
      </c>
      <c r="J136" s="86"/>
    </row>
    <row r="137" spans="1:10" x14ac:dyDescent="0.25">
      <c r="A137" s="4">
        <f>IF(F137&lt;&gt;"",1+MAX($A$6:A136),"")</f>
        <v>90</v>
      </c>
      <c r="B137" s="13"/>
      <c r="C137" s="168"/>
      <c r="D137" s="168"/>
      <c r="E137" s="194" t="s">
        <v>65</v>
      </c>
      <c r="F137" s="192">
        <v>44</v>
      </c>
      <c r="G137" s="193" t="s">
        <v>54</v>
      </c>
      <c r="H137" s="104">
        <v>0</v>
      </c>
      <c r="I137" s="87">
        <f t="shared" si="3"/>
        <v>0</v>
      </c>
      <c r="J137" s="86"/>
    </row>
    <row r="138" spans="1:10" x14ac:dyDescent="0.25">
      <c r="A138" s="4" t="str">
        <f>IF(F138&lt;&gt;"",1+MAX($A$6:A137),"")</f>
        <v/>
      </c>
      <c r="B138" s="13"/>
      <c r="C138" s="168"/>
      <c r="D138" s="168"/>
      <c r="E138" s="194"/>
      <c r="F138" s="192"/>
      <c r="G138" s="193"/>
      <c r="H138" s="104"/>
      <c r="I138" s="87"/>
      <c r="J138" s="86"/>
    </row>
    <row r="139" spans="1:10" x14ac:dyDescent="0.25">
      <c r="A139" s="4" t="str">
        <f>IF(F139&lt;&gt;"",1+MAX($A$6:A138),"")</f>
        <v/>
      </c>
      <c r="B139" s="13"/>
      <c r="C139" s="168"/>
      <c r="D139" s="168"/>
      <c r="E139" s="191" t="s">
        <v>121</v>
      </c>
      <c r="F139" s="192"/>
      <c r="G139" s="193"/>
      <c r="H139" s="104"/>
      <c r="I139" s="87"/>
      <c r="J139" s="86"/>
    </row>
    <row r="140" spans="1:10" x14ac:dyDescent="0.25">
      <c r="A140" s="4" t="str">
        <f>IF(F140&lt;&gt;"",1+MAX($A$6:A139),"")</f>
        <v/>
      </c>
      <c r="B140" s="13"/>
      <c r="C140" s="168"/>
      <c r="D140" s="168"/>
      <c r="E140" s="194"/>
      <c r="F140" s="192"/>
      <c r="G140" s="193"/>
      <c r="H140" s="104"/>
      <c r="I140" s="87"/>
      <c r="J140" s="86"/>
    </row>
    <row r="141" spans="1:10" x14ac:dyDescent="0.25">
      <c r="A141" s="4">
        <f>IF(F141&lt;&gt;"",1+MAX($A$6:A140),"")</f>
        <v>91</v>
      </c>
      <c r="B141" s="13"/>
      <c r="C141" s="168"/>
      <c r="D141" s="168"/>
      <c r="E141" s="194" t="s">
        <v>72</v>
      </c>
      <c r="F141" s="192">
        <v>54</v>
      </c>
      <c r="G141" s="193" t="s">
        <v>54</v>
      </c>
      <c r="H141" s="104">
        <v>0</v>
      </c>
      <c r="I141" s="87">
        <f t="shared" si="3"/>
        <v>0</v>
      </c>
      <c r="J141" s="86"/>
    </row>
    <row r="142" spans="1:10" x14ac:dyDescent="0.25">
      <c r="A142" s="4">
        <f>IF(F142&lt;&gt;"",1+MAX($A$6:A141),"")</f>
        <v>92</v>
      </c>
      <c r="B142" s="13"/>
      <c r="C142" s="168"/>
      <c r="D142" s="168"/>
      <c r="E142" s="194" t="s">
        <v>122</v>
      </c>
      <c r="F142" s="192">
        <v>1666</v>
      </c>
      <c r="G142" s="193" t="s">
        <v>54</v>
      </c>
      <c r="H142" s="104">
        <v>0</v>
      </c>
      <c r="I142" s="87">
        <f t="shared" si="3"/>
        <v>0</v>
      </c>
      <c r="J142" s="86"/>
    </row>
    <row r="143" spans="1:10" x14ac:dyDescent="0.25">
      <c r="A143" s="4">
        <f>IF(F143&lt;&gt;"",1+MAX($A$6:A142),"")</f>
        <v>93</v>
      </c>
      <c r="B143" s="13"/>
      <c r="C143" s="168"/>
      <c r="D143" s="168"/>
      <c r="E143" s="194" t="s">
        <v>72</v>
      </c>
      <c r="F143" s="192">
        <v>162</v>
      </c>
      <c r="G143" s="193" t="s">
        <v>54</v>
      </c>
      <c r="H143" s="104">
        <v>0</v>
      </c>
      <c r="I143" s="87">
        <f t="shared" si="3"/>
        <v>0</v>
      </c>
      <c r="J143" s="86"/>
    </row>
    <row r="144" spans="1:10" x14ac:dyDescent="0.25">
      <c r="A144" s="4">
        <f>IF(F144&lt;&gt;"",1+MAX($A$6:A143),"")</f>
        <v>94</v>
      </c>
      <c r="B144" s="13"/>
      <c r="C144" s="168"/>
      <c r="D144" s="168"/>
      <c r="E144" s="194" t="s">
        <v>65</v>
      </c>
      <c r="F144" s="192">
        <v>99</v>
      </c>
      <c r="G144" s="193" t="s">
        <v>54</v>
      </c>
      <c r="H144" s="104">
        <v>0</v>
      </c>
      <c r="I144" s="87">
        <f t="shared" si="3"/>
        <v>0</v>
      </c>
      <c r="J144" s="86"/>
    </row>
    <row r="145" spans="1:10" x14ac:dyDescent="0.25">
      <c r="A145" s="4" t="str">
        <f>IF(F145&lt;&gt;"",1+MAX($A$6:A144),"")</f>
        <v/>
      </c>
      <c r="B145" s="13"/>
      <c r="C145" s="168"/>
      <c r="D145" s="168"/>
      <c r="E145" s="194"/>
      <c r="F145" s="192"/>
      <c r="G145" s="193"/>
      <c r="H145" s="104"/>
      <c r="I145" s="87"/>
      <c r="J145" s="86"/>
    </row>
    <row r="146" spans="1:10" x14ac:dyDescent="0.25">
      <c r="A146" s="4" t="str">
        <f>IF(F146&lt;&gt;"",1+MAX($A$6:A145),"")</f>
        <v/>
      </c>
      <c r="B146" s="13"/>
      <c r="C146" s="168"/>
      <c r="D146" s="168"/>
      <c r="E146" s="191" t="s">
        <v>123</v>
      </c>
      <c r="F146" s="192"/>
      <c r="G146" s="193"/>
      <c r="H146" s="104"/>
      <c r="I146" s="87"/>
      <c r="J146" s="86"/>
    </row>
    <row r="147" spans="1:10" x14ac:dyDescent="0.25">
      <c r="A147" s="4" t="str">
        <f>IF(F147&lt;&gt;"",1+MAX($A$6:A146),"")</f>
        <v/>
      </c>
      <c r="B147" s="13"/>
      <c r="C147" s="168"/>
      <c r="D147" s="168"/>
      <c r="E147" s="194"/>
      <c r="F147" s="192"/>
      <c r="G147" s="193"/>
      <c r="H147" s="104"/>
      <c r="I147" s="87"/>
      <c r="J147" s="86"/>
    </row>
    <row r="148" spans="1:10" x14ac:dyDescent="0.25">
      <c r="A148" s="4">
        <f>IF(F148&lt;&gt;"",1+MAX($A$6:A147),"")</f>
        <v>95</v>
      </c>
      <c r="B148" s="13"/>
      <c r="C148" s="168"/>
      <c r="D148" s="168"/>
      <c r="E148" s="194" t="s">
        <v>72</v>
      </c>
      <c r="F148" s="192">
        <v>132</v>
      </c>
      <c r="G148" s="193" t="s">
        <v>54</v>
      </c>
      <c r="H148" s="104">
        <v>0</v>
      </c>
      <c r="I148" s="87">
        <f t="shared" si="3"/>
        <v>0</v>
      </c>
      <c r="J148" s="86"/>
    </row>
    <row r="149" spans="1:10" x14ac:dyDescent="0.25">
      <c r="A149" s="4">
        <f>IF(F149&lt;&gt;"",1+MAX($A$6:A148),"")</f>
        <v>96</v>
      </c>
      <c r="B149" s="13"/>
      <c r="C149" s="168"/>
      <c r="D149" s="168"/>
      <c r="E149" s="194" t="s">
        <v>64</v>
      </c>
      <c r="F149" s="192">
        <v>23</v>
      </c>
      <c r="G149" s="193" t="s">
        <v>54</v>
      </c>
      <c r="H149" s="104">
        <v>0</v>
      </c>
      <c r="I149" s="87">
        <f t="shared" si="3"/>
        <v>0</v>
      </c>
      <c r="J149" s="86"/>
    </row>
    <row r="150" spans="1:10" x14ac:dyDescent="0.25">
      <c r="A150" s="4">
        <f>IF(F150&lt;&gt;"",1+MAX($A$6:A149),"")</f>
        <v>97</v>
      </c>
      <c r="B150" s="13"/>
      <c r="C150" s="168"/>
      <c r="D150" s="168"/>
      <c r="E150" s="194" t="s">
        <v>122</v>
      </c>
      <c r="F150" s="192">
        <v>3627</v>
      </c>
      <c r="G150" s="193" t="s">
        <v>54</v>
      </c>
      <c r="H150" s="104">
        <v>0</v>
      </c>
      <c r="I150" s="87">
        <f t="shared" si="3"/>
        <v>0</v>
      </c>
      <c r="J150" s="86"/>
    </row>
    <row r="151" spans="1:10" x14ac:dyDescent="0.25">
      <c r="A151" s="4">
        <f>IF(F151&lt;&gt;"",1+MAX($A$6:A150),"")</f>
        <v>98</v>
      </c>
      <c r="B151" s="13"/>
      <c r="C151" s="168"/>
      <c r="D151" s="168"/>
      <c r="E151" s="194" t="s">
        <v>119</v>
      </c>
      <c r="F151" s="192">
        <v>465</v>
      </c>
      <c r="G151" s="193" t="s">
        <v>54</v>
      </c>
      <c r="H151" s="104">
        <v>0</v>
      </c>
      <c r="I151" s="87">
        <f t="shared" si="3"/>
        <v>0</v>
      </c>
      <c r="J151" s="86"/>
    </row>
    <row r="152" spans="1:10" x14ac:dyDescent="0.25">
      <c r="A152" s="4">
        <f>IF(F152&lt;&gt;"",1+MAX($A$6:A151),"")</f>
        <v>99</v>
      </c>
      <c r="B152" s="13"/>
      <c r="C152" s="168"/>
      <c r="D152" s="168"/>
      <c r="E152" s="194" t="s">
        <v>72</v>
      </c>
      <c r="F152" s="192">
        <v>290</v>
      </c>
      <c r="G152" s="193" t="s">
        <v>54</v>
      </c>
      <c r="H152" s="104">
        <v>0</v>
      </c>
      <c r="I152" s="87">
        <f t="shared" si="3"/>
        <v>0</v>
      </c>
      <c r="J152" s="86"/>
    </row>
    <row r="153" spans="1:10" x14ac:dyDescent="0.25">
      <c r="A153" s="4">
        <f>IF(F153&lt;&gt;"",1+MAX($A$6:A152),"")</f>
        <v>100</v>
      </c>
      <c r="B153" s="13"/>
      <c r="C153" s="168"/>
      <c r="D153" s="168"/>
      <c r="E153" s="194" t="s">
        <v>64</v>
      </c>
      <c r="F153" s="192">
        <v>69</v>
      </c>
      <c r="G153" s="193" t="s">
        <v>54</v>
      </c>
      <c r="H153" s="104">
        <v>0</v>
      </c>
      <c r="I153" s="87">
        <f t="shared" si="3"/>
        <v>0</v>
      </c>
      <c r="J153" s="86"/>
    </row>
    <row r="154" spans="1:10" x14ac:dyDescent="0.25">
      <c r="A154" s="4" t="str">
        <f>IF(F154&lt;&gt;"",1+MAX($A$6:A153),"")</f>
        <v/>
      </c>
      <c r="B154" s="13"/>
      <c r="C154" s="168"/>
      <c r="D154" s="168"/>
      <c r="E154" s="194"/>
      <c r="F154" s="192"/>
      <c r="G154" s="193"/>
      <c r="H154" s="104"/>
      <c r="I154" s="87"/>
      <c r="J154" s="86"/>
    </row>
    <row r="155" spans="1:10" x14ac:dyDescent="0.25">
      <c r="A155" s="4" t="str">
        <f>IF(F155&lt;&gt;"",1+MAX($A$6:A154),"")</f>
        <v/>
      </c>
      <c r="B155" s="13"/>
      <c r="C155" s="168"/>
      <c r="D155" s="168"/>
      <c r="E155" s="191" t="s">
        <v>124</v>
      </c>
      <c r="F155" s="192"/>
      <c r="G155" s="193"/>
      <c r="H155" s="104"/>
      <c r="I155" s="87"/>
      <c r="J155" s="86"/>
    </row>
    <row r="156" spans="1:10" x14ac:dyDescent="0.25">
      <c r="A156" s="4" t="str">
        <f>IF(F156&lt;&gt;"",1+MAX($A$6:A155),"")</f>
        <v/>
      </c>
      <c r="B156" s="13"/>
      <c r="C156" s="168"/>
      <c r="D156" s="168"/>
      <c r="E156" s="194"/>
      <c r="F156" s="192"/>
      <c r="G156" s="193"/>
      <c r="H156" s="104"/>
      <c r="I156" s="87"/>
      <c r="J156" s="86"/>
    </row>
    <row r="157" spans="1:10" x14ac:dyDescent="0.25">
      <c r="A157" s="4">
        <f>IF(F157&lt;&gt;"",1+MAX($A$6:A156),"")</f>
        <v>101</v>
      </c>
      <c r="B157" s="13"/>
      <c r="C157" s="168"/>
      <c r="D157" s="168"/>
      <c r="E157" s="194" t="s">
        <v>72</v>
      </c>
      <c r="F157" s="192">
        <v>16</v>
      </c>
      <c r="G157" s="193" t="s">
        <v>54</v>
      </c>
      <c r="H157" s="104">
        <v>0</v>
      </c>
      <c r="I157" s="87">
        <f t="shared" ref="I154:I217" si="4">H157*F157</f>
        <v>0</v>
      </c>
      <c r="J157" s="86"/>
    </row>
    <row r="158" spans="1:10" x14ac:dyDescent="0.25">
      <c r="A158" s="4">
        <f>IF(F158&lt;&gt;"",1+MAX($A$6:A157),"")</f>
        <v>102</v>
      </c>
      <c r="B158" s="13"/>
      <c r="C158" s="168"/>
      <c r="D158" s="168"/>
      <c r="E158" s="194" t="s">
        <v>122</v>
      </c>
      <c r="F158" s="192">
        <v>424</v>
      </c>
      <c r="G158" s="193" t="s">
        <v>54</v>
      </c>
      <c r="H158" s="104">
        <v>0</v>
      </c>
      <c r="I158" s="87">
        <f t="shared" si="4"/>
        <v>0</v>
      </c>
      <c r="J158" s="86"/>
    </row>
    <row r="159" spans="1:10" x14ac:dyDescent="0.25">
      <c r="A159" s="4">
        <f>IF(F159&lt;&gt;"",1+MAX($A$6:A158),"")</f>
        <v>103</v>
      </c>
      <c r="B159" s="13"/>
      <c r="C159" s="168"/>
      <c r="D159" s="168"/>
      <c r="E159" s="194" t="s">
        <v>72</v>
      </c>
      <c r="F159" s="192">
        <v>48</v>
      </c>
      <c r="G159" s="193" t="s">
        <v>54</v>
      </c>
      <c r="H159" s="104">
        <v>0</v>
      </c>
      <c r="I159" s="87">
        <f t="shared" si="4"/>
        <v>0</v>
      </c>
      <c r="J159" s="86"/>
    </row>
    <row r="160" spans="1:10" x14ac:dyDescent="0.25">
      <c r="A160" s="4">
        <f>IF(F160&lt;&gt;"",1+MAX($A$6:A159),"")</f>
        <v>104</v>
      </c>
      <c r="B160" s="13"/>
      <c r="C160" s="168"/>
      <c r="D160" s="168"/>
      <c r="E160" s="194" t="s">
        <v>65</v>
      </c>
      <c r="F160" s="192">
        <v>30</v>
      </c>
      <c r="G160" s="193" t="s">
        <v>54</v>
      </c>
      <c r="H160" s="104">
        <v>0</v>
      </c>
      <c r="I160" s="87">
        <f t="shared" si="4"/>
        <v>0</v>
      </c>
      <c r="J160" s="86"/>
    </row>
    <row r="161" spans="1:10" x14ac:dyDescent="0.25">
      <c r="A161" s="4" t="str">
        <f>IF(F161&lt;&gt;"",1+MAX($A$6:A160),"")</f>
        <v/>
      </c>
      <c r="B161" s="13"/>
      <c r="C161" s="168"/>
      <c r="D161" s="168"/>
      <c r="E161" s="194"/>
      <c r="F161" s="192"/>
      <c r="G161" s="193"/>
      <c r="H161" s="104"/>
      <c r="I161" s="87"/>
      <c r="J161" s="86"/>
    </row>
    <row r="162" spans="1:10" x14ac:dyDescent="0.25">
      <c r="A162" s="4" t="str">
        <f>IF(F162&lt;&gt;"",1+MAX($A$6:A161),"")</f>
        <v/>
      </c>
      <c r="B162" s="13"/>
      <c r="C162" s="168"/>
      <c r="D162" s="168"/>
      <c r="E162" s="191" t="s">
        <v>125</v>
      </c>
      <c r="F162" s="192"/>
      <c r="G162" s="193"/>
      <c r="H162" s="104"/>
      <c r="I162" s="87"/>
      <c r="J162" s="86"/>
    </row>
    <row r="163" spans="1:10" x14ac:dyDescent="0.25">
      <c r="A163" s="4" t="str">
        <f>IF(F163&lt;&gt;"",1+MAX($A$6:A162),"")</f>
        <v/>
      </c>
      <c r="B163" s="13"/>
      <c r="C163" s="168"/>
      <c r="D163" s="168"/>
      <c r="E163" s="194"/>
      <c r="F163" s="192"/>
      <c r="G163" s="193"/>
      <c r="H163" s="104"/>
      <c r="I163" s="87"/>
      <c r="J163" s="86"/>
    </row>
    <row r="164" spans="1:10" x14ac:dyDescent="0.25">
      <c r="A164" s="4">
        <f>IF(F164&lt;&gt;"",1+MAX($A$6:A163),"")</f>
        <v>105</v>
      </c>
      <c r="B164" s="13"/>
      <c r="C164" s="168"/>
      <c r="D164" s="168"/>
      <c r="E164" s="194" t="s">
        <v>78</v>
      </c>
      <c r="F164" s="192">
        <v>77</v>
      </c>
      <c r="G164" s="193" t="s">
        <v>54</v>
      </c>
      <c r="H164" s="104">
        <v>0</v>
      </c>
      <c r="I164" s="87">
        <f t="shared" si="4"/>
        <v>0</v>
      </c>
      <c r="J164" s="86"/>
    </row>
    <row r="165" spans="1:10" x14ac:dyDescent="0.25">
      <c r="A165" s="4">
        <f>IF(F165&lt;&gt;"",1+MAX($A$6:A164),"")</f>
        <v>106</v>
      </c>
      <c r="B165" s="13"/>
      <c r="C165" s="168"/>
      <c r="D165" s="168"/>
      <c r="E165" s="194" t="s">
        <v>126</v>
      </c>
      <c r="F165" s="192">
        <v>80</v>
      </c>
      <c r="G165" s="193" t="s">
        <v>17</v>
      </c>
      <c r="H165" s="104">
        <v>0</v>
      </c>
      <c r="I165" s="87">
        <f t="shared" si="4"/>
        <v>0</v>
      </c>
      <c r="J165" s="86"/>
    </row>
    <row r="166" spans="1:10" x14ac:dyDescent="0.25">
      <c r="A166" s="4" t="str">
        <f>IF(F166&lt;&gt;"",1+MAX($A$6:A165),"")</f>
        <v/>
      </c>
      <c r="B166" s="13"/>
      <c r="C166" s="168"/>
      <c r="D166" s="168"/>
      <c r="E166" s="194"/>
      <c r="F166" s="192"/>
      <c r="G166" s="193"/>
      <c r="H166" s="104"/>
      <c r="I166" s="87"/>
      <c r="J166" s="86"/>
    </row>
    <row r="167" spans="1:10" x14ac:dyDescent="0.25">
      <c r="A167" s="4" t="str">
        <f>IF(F167&lt;&gt;"",1+MAX($A$6:A166),"")</f>
        <v/>
      </c>
      <c r="B167" s="13"/>
      <c r="C167" s="168"/>
      <c r="D167" s="168"/>
      <c r="E167" s="191" t="s">
        <v>127</v>
      </c>
      <c r="F167" s="192"/>
      <c r="G167" s="193"/>
      <c r="H167" s="104"/>
      <c r="I167" s="87"/>
      <c r="J167" s="86"/>
    </row>
    <row r="168" spans="1:10" x14ac:dyDescent="0.25">
      <c r="A168" s="4" t="str">
        <f>IF(F168&lt;&gt;"",1+MAX($A$6:A167),"")</f>
        <v/>
      </c>
      <c r="B168" s="13"/>
      <c r="C168" s="168"/>
      <c r="D168" s="168"/>
      <c r="E168" s="194"/>
      <c r="F168" s="192"/>
      <c r="G168" s="193"/>
      <c r="H168" s="104"/>
      <c r="I168" s="87"/>
      <c r="J168" s="86"/>
    </row>
    <row r="169" spans="1:10" x14ac:dyDescent="0.25">
      <c r="A169" s="4">
        <f>IF(F169&lt;&gt;"",1+MAX($A$6:A168),"")</f>
        <v>107</v>
      </c>
      <c r="B169" s="13"/>
      <c r="C169" s="168"/>
      <c r="D169" s="168"/>
      <c r="E169" s="194" t="s">
        <v>86</v>
      </c>
      <c r="F169" s="192">
        <v>36</v>
      </c>
      <c r="G169" s="193" t="s">
        <v>54</v>
      </c>
      <c r="H169" s="104">
        <v>0</v>
      </c>
      <c r="I169" s="87">
        <f t="shared" si="4"/>
        <v>0</v>
      </c>
      <c r="J169" s="86"/>
    </row>
    <row r="170" spans="1:10" x14ac:dyDescent="0.25">
      <c r="A170" s="4">
        <f>IF(F170&lt;&gt;"",1+MAX($A$6:A169),"")</f>
        <v>108</v>
      </c>
      <c r="B170" s="13"/>
      <c r="C170" s="168"/>
      <c r="D170" s="168"/>
      <c r="E170" s="194" t="s">
        <v>87</v>
      </c>
      <c r="F170" s="192">
        <v>4</v>
      </c>
      <c r="G170" s="193" t="s">
        <v>54</v>
      </c>
      <c r="H170" s="104">
        <v>0</v>
      </c>
      <c r="I170" s="87">
        <f t="shared" si="4"/>
        <v>0</v>
      </c>
      <c r="J170" s="86"/>
    </row>
    <row r="171" spans="1:10" x14ac:dyDescent="0.25">
      <c r="A171" s="4">
        <f>IF(F171&lt;&gt;"",1+MAX($A$6:A170),"")</f>
        <v>109</v>
      </c>
      <c r="B171" s="13"/>
      <c r="C171" s="168"/>
      <c r="D171" s="168"/>
      <c r="E171" s="194" t="s">
        <v>128</v>
      </c>
      <c r="F171" s="192">
        <v>8</v>
      </c>
      <c r="G171" s="193" t="s">
        <v>17</v>
      </c>
      <c r="H171" s="104">
        <v>0</v>
      </c>
      <c r="I171" s="87">
        <f t="shared" si="4"/>
        <v>0</v>
      </c>
      <c r="J171" s="86"/>
    </row>
    <row r="172" spans="1:10" x14ac:dyDescent="0.25">
      <c r="A172" s="4">
        <f>IF(F172&lt;&gt;"",1+MAX($A$6:A171),"")</f>
        <v>110</v>
      </c>
      <c r="B172" s="13"/>
      <c r="C172" s="168"/>
      <c r="D172" s="168"/>
      <c r="E172" s="194" t="s">
        <v>91</v>
      </c>
      <c r="F172" s="192">
        <v>20</v>
      </c>
      <c r="G172" s="193" t="s">
        <v>17</v>
      </c>
      <c r="H172" s="104">
        <v>0</v>
      </c>
      <c r="I172" s="87">
        <f t="shared" si="4"/>
        <v>0</v>
      </c>
      <c r="J172" s="86"/>
    </row>
    <row r="173" spans="1:10" x14ac:dyDescent="0.25">
      <c r="A173" s="4">
        <f>IF(F173&lt;&gt;"",1+MAX($A$6:A172),"")</f>
        <v>111</v>
      </c>
      <c r="B173" s="13"/>
      <c r="C173" s="168"/>
      <c r="D173" s="168"/>
      <c r="E173" s="194" t="s">
        <v>129</v>
      </c>
      <c r="F173" s="192">
        <v>72</v>
      </c>
      <c r="G173" s="193" t="s">
        <v>17</v>
      </c>
      <c r="H173" s="104">
        <v>0</v>
      </c>
      <c r="I173" s="87">
        <f t="shared" si="4"/>
        <v>0</v>
      </c>
      <c r="J173" s="86"/>
    </row>
    <row r="174" spans="1:10" x14ac:dyDescent="0.25">
      <c r="A174" s="4" t="str">
        <f>IF(F174&lt;&gt;"",1+MAX($A$6:A173),"")</f>
        <v/>
      </c>
      <c r="B174" s="13"/>
      <c r="C174" s="168"/>
      <c r="D174" s="168"/>
      <c r="E174" s="194"/>
      <c r="F174" s="192"/>
      <c r="G174" s="193"/>
      <c r="H174" s="104"/>
      <c r="I174" s="87"/>
      <c r="J174" s="86"/>
    </row>
    <row r="175" spans="1:10" x14ac:dyDescent="0.25">
      <c r="A175" s="4" t="str">
        <f>IF(F175&lt;&gt;"",1+MAX($A$6:A174),"")</f>
        <v/>
      </c>
      <c r="B175" s="13"/>
      <c r="C175" s="168"/>
      <c r="D175" s="168"/>
      <c r="E175" s="191" t="s">
        <v>130</v>
      </c>
      <c r="F175" s="192"/>
      <c r="G175" s="193"/>
      <c r="H175" s="104"/>
      <c r="I175" s="87"/>
      <c r="J175" s="86"/>
    </row>
    <row r="176" spans="1:10" x14ac:dyDescent="0.25">
      <c r="A176" s="4" t="str">
        <f>IF(F176&lt;&gt;"",1+MAX($A$6:A175),"")</f>
        <v/>
      </c>
      <c r="B176" s="13"/>
      <c r="C176" s="168"/>
      <c r="D176" s="168"/>
      <c r="E176" s="194"/>
      <c r="F176" s="192"/>
      <c r="G176" s="193"/>
      <c r="H176" s="104"/>
      <c r="I176" s="87"/>
      <c r="J176" s="86"/>
    </row>
    <row r="177" spans="1:10" x14ac:dyDescent="0.25">
      <c r="A177" s="4">
        <f>IF(F177&lt;&gt;"",1+MAX($A$6:A176),"")</f>
        <v>112</v>
      </c>
      <c r="B177" s="13"/>
      <c r="C177" s="168"/>
      <c r="D177" s="168"/>
      <c r="E177" s="194" t="s">
        <v>131</v>
      </c>
      <c r="F177" s="192">
        <v>1</v>
      </c>
      <c r="G177" s="193" t="s">
        <v>54</v>
      </c>
      <c r="H177" s="104">
        <v>0</v>
      </c>
      <c r="I177" s="87">
        <f t="shared" si="4"/>
        <v>0</v>
      </c>
      <c r="J177" s="86"/>
    </row>
    <row r="178" spans="1:10" x14ac:dyDescent="0.25">
      <c r="A178" s="4">
        <f>IF(F178&lt;&gt;"",1+MAX($A$6:A177),"")</f>
        <v>113</v>
      </c>
      <c r="B178" s="13"/>
      <c r="C178" s="168"/>
      <c r="D178" s="168"/>
      <c r="E178" s="194" t="s">
        <v>103</v>
      </c>
      <c r="F178" s="192">
        <v>7</v>
      </c>
      <c r="G178" s="193" t="s">
        <v>54</v>
      </c>
      <c r="H178" s="104">
        <v>0</v>
      </c>
      <c r="I178" s="87">
        <f t="shared" si="4"/>
        <v>0</v>
      </c>
      <c r="J178" s="86"/>
    </row>
    <row r="179" spans="1:10" x14ac:dyDescent="0.25">
      <c r="A179" s="4" t="str">
        <f>IF(F179&lt;&gt;"",1+MAX($A$6:A178),"")</f>
        <v/>
      </c>
      <c r="B179" s="13"/>
      <c r="C179" s="168"/>
      <c r="D179" s="168"/>
      <c r="E179" s="194"/>
      <c r="F179" s="192"/>
      <c r="G179" s="193"/>
      <c r="H179" s="104"/>
      <c r="I179" s="87"/>
      <c r="J179" s="86"/>
    </row>
    <row r="180" spans="1:10" x14ac:dyDescent="0.25">
      <c r="A180" s="4" t="str">
        <f>IF(F180&lt;&gt;"",1+MAX($A$6:A179),"")</f>
        <v/>
      </c>
      <c r="B180" s="13"/>
      <c r="C180" s="168"/>
      <c r="D180" s="168"/>
      <c r="E180" s="191" t="s">
        <v>132</v>
      </c>
      <c r="F180" s="192"/>
      <c r="G180" s="193"/>
      <c r="H180" s="104"/>
      <c r="I180" s="87"/>
      <c r="J180" s="86"/>
    </row>
    <row r="181" spans="1:10" x14ac:dyDescent="0.25">
      <c r="A181" s="4" t="str">
        <f>IF(F181&lt;&gt;"",1+MAX($A$6:A180),"")</f>
        <v/>
      </c>
      <c r="B181" s="13"/>
      <c r="C181" s="168"/>
      <c r="D181" s="168"/>
      <c r="E181" s="194"/>
      <c r="F181" s="192"/>
      <c r="G181" s="193"/>
      <c r="H181" s="104"/>
      <c r="I181" s="87"/>
      <c r="J181" s="86"/>
    </row>
    <row r="182" spans="1:10" x14ac:dyDescent="0.25">
      <c r="A182" s="4">
        <f>IF(F182&lt;&gt;"",1+MAX($A$6:A181),"")</f>
        <v>114</v>
      </c>
      <c r="B182" s="13"/>
      <c r="C182" s="168"/>
      <c r="D182" s="168"/>
      <c r="E182" s="194" t="s">
        <v>106</v>
      </c>
      <c r="F182" s="192">
        <v>71</v>
      </c>
      <c r="G182" s="193" t="s">
        <v>54</v>
      </c>
      <c r="H182" s="104">
        <v>0</v>
      </c>
      <c r="I182" s="87">
        <f t="shared" si="4"/>
        <v>0</v>
      </c>
      <c r="J182" s="86"/>
    </row>
    <row r="183" spans="1:10" x14ac:dyDescent="0.25">
      <c r="A183" s="4">
        <f>IF(F183&lt;&gt;"",1+MAX($A$6:A182),"")</f>
        <v>115</v>
      </c>
      <c r="B183" s="13"/>
      <c r="C183" s="168"/>
      <c r="D183" s="168"/>
      <c r="E183" s="194" t="s">
        <v>106</v>
      </c>
      <c r="F183" s="192">
        <v>92</v>
      </c>
      <c r="G183" s="193" t="s">
        <v>54</v>
      </c>
      <c r="H183" s="104">
        <v>0</v>
      </c>
      <c r="I183" s="87">
        <f t="shared" si="4"/>
        <v>0</v>
      </c>
      <c r="J183" s="86"/>
    </row>
    <row r="184" spans="1:10" x14ac:dyDescent="0.25">
      <c r="A184" s="4">
        <f>IF(F184&lt;&gt;"",1+MAX($A$6:A183),"")</f>
        <v>116</v>
      </c>
      <c r="B184" s="13"/>
      <c r="C184" s="168"/>
      <c r="D184" s="168"/>
      <c r="E184" s="194" t="s">
        <v>108</v>
      </c>
      <c r="F184" s="192">
        <v>80</v>
      </c>
      <c r="G184" s="193" t="s">
        <v>17</v>
      </c>
      <c r="H184" s="104">
        <v>0</v>
      </c>
      <c r="I184" s="87">
        <f t="shared" si="4"/>
        <v>0</v>
      </c>
      <c r="J184" s="86"/>
    </row>
    <row r="185" spans="1:10" x14ac:dyDescent="0.25">
      <c r="A185" s="4">
        <f>IF(F185&lt;&gt;"",1+MAX($A$6:A184),"")</f>
        <v>117</v>
      </c>
      <c r="B185" s="13"/>
      <c r="C185" s="168"/>
      <c r="D185" s="168"/>
      <c r="E185" s="194" t="s">
        <v>111</v>
      </c>
      <c r="F185" s="192">
        <v>638</v>
      </c>
      <c r="G185" s="193" t="s">
        <v>54</v>
      </c>
      <c r="H185" s="104">
        <v>0</v>
      </c>
      <c r="I185" s="87">
        <f t="shared" si="4"/>
        <v>0</v>
      </c>
      <c r="J185" s="86"/>
    </row>
    <row r="186" spans="1:10" x14ac:dyDescent="0.25">
      <c r="A186" s="4">
        <f>IF(F186&lt;&gt;"",1+MAX($A$6:A185),"")</f>
        <v>118</v>
      </c>
      <c r="B186" s="13"/>
      <c r="C186" s="168"/>
      <c r="D186" s="168"/>
      <c r="E186" s="194" t="s">
        <v>112</v>
      </c>
      <c r="F186" s="192">
        <v>160</v>
      </c>
      <c r="G186" s="193" t="s">
        <v>54</v>
      </c>
      <c r="H186" s="104">
        <v>0</v>
      </c>
      <c r="I186" s="87">
        <f t="shared" si="4"/>
        <v>0</v>
      </c>
      <c r="J186" s="86"/>
    </row>
    <row r="187" spans="1:10" x14ac:dyDescent="0.25">
      <c r="A187" s="4" t="str">
        <f>IF(F187&lt;&gt;"",1+MAX($A$6:A186),"")</f>
        <v/>
      </c>
      <c r="B187" s="13"/>
      <c r="C187" s="168"/>
      <c r="D187" s="168"/>
      <c r="E187" s="194"/>
      <c r="F187" s="192"/>
      <c r="G187" s="193"/>
      <c r="H187" s="104"/>
      <c r="I187" s="87"/>
      <c r="J187" s="86"/>
    </row>
    <row r="188" spans="1:10" x14ac:dyDescent="0.25">
      <c r="A188" s="4" t="str">
        <f>IF(F188&lt;&gt;"",1+MAX($A$6:A187),"")</f>
        <v/>
      </c>
      <c r="B188" s="13"/>
      <c r="C188" s="168"/>
      <c r="D188" s="168"/>
      <c r="E188" s="191" t="s">
        <v>133</v>
      </c>
      <c r="F188" s="192"/>
      <c r="G188" s="193"/>
      <c r="H188" s="104"/>
      <c r="I188" s="87"/>
      <c r="J188" s="86"/>
    </row>
    <row r="189" spans="1:10" x14ac:dyDescent="0.25">
      <c r="A189" s="4" t="str">
        <f>IF(F189&lt;&gt;"",1+MAX($A$6:A188),"")</f>
        <v/>
      </c>
      <c r="B189" s="13"/>
      <c r="C189" s="168"/>
      <c r="D189" s="168"/>
      <c r="E189" s="194"/>
      <c r="F189" s="192"/>
      <c r="G189" s="193"/>
      <c r="H189" s="104"/>
      <c r="I189" s="87"/>
      <c r="J189" s="86"/>
    </row>
    <row r="190" spans="1:10" x14ac:dyDescent="0.25">
      <c r="A190" s="4">
        <f>IF(F190&lt;&gt;"",1+MAX($A$6:A189),"")</f>
        <v>119</v>
      </c>
      <c r="B190" s="13"/>
      <c r="C190" s="168"/>
      <c r="D190" s="168"/>
      <c r="E190" s="194" t="s">
        <v>64</v>
      </c>
      <c r="F190" s="192">
        <v>52</v>
      </c>
      <c r="G190" s="193" t="s">
        <v>54</v>
      </c>
      <c r="H190" s="104">
        <v>0</v>
      </c>
      <c r="I190" s="87">
        <f t="shared" si="4"/>
        <v>0</v>
      </c>
      <c r="J190" s="86"/>
    </row>
    <row r="191" spans="1:10" x14ac:dyDescent="0.25">
      <c r="A191" s="4">
        <f>IF(F191&lt;&gt;"",1+MAX($A$6:A190),"")</f>
        <v>120</v>
      </c>
      <c r="B191" s="13"/>
      <c r="C191" s="168"/>
      <c r="D191" s="168"/>
      <c r="E191" s="194" t="s">
        <v>119</v>
      </c>
      <c r="F191" s="192">
        <v>1590</v>
      </c>
      <c r="G191" s="193" t="s">
        <v>54</v>
      </c>
      <c r="H191" s="104">
        <v>0</v>
      </c>
      <c r="I191" s="87">
        <f t="shared" si="4"/>
        <v>0</v>
      </c>
      <c r="J191" s="86"/>
    </row>
    <row r="192" spans="1:10" x14ac:dyDescent="0.25">
      <c r="A192" s="4">
        <f>IF(F192&lt;&gt;"",1+MAX($A$6:A191),"")</f>
        <v>121</v>
      </c>
      <c r="B192" s="13"/>
      <c r="C192" s="168"/>
      <c r="D192" s="168"/>
      <c r="E192" s="194" t="s">
        <v>64</v>
      </c>
      <c r="F192" s="192">
        <v>208</v>
      </c>
      <c r="G192" s="193" t="s">
        <v>54</v>
      </c>
      <c r="H192" s="104">
        <v>0</v>
      </c>
      <c r="I192" s="87">
        <f t="shared" si="4"/>
        <v>0</v>
      </c>
      <c r="J192" s="86"/>
    </row>
    <row r="193" spans="1:10" x14ac:dyDescent="0.25">
      <c r="A193" s="4">
        <f>IF(F193&lt;&gt;"",1+MAX($A$6:A192),"")</f>
        <v>122</v>
      </c>
      <c r="B193" s="13"/>
      <c r="C193" s="168"/>
      <c r="D193" s="168"/>
      <c r="E193" s="194" t="s">
        <v>65</v>
      </c>
      <c r="F193" s="192">
        <v>276</v>
      </c>
      <c r="G193" s="193" t="s">
        <v>54</v>
      </c>
      <c r="H193" s="104">
        <v>0</v>
      </c>
      <c r="I193" s="87">
        <f t="shared" si="4"/>
        <v>0</v>
      </c>
      <c r="J193" s="86"/>
    </row>
    <row r="194" spans="1:10" x14ac:dyDescent="0.25">
      <c r="A194" s="4">
        <f>IF(F194&lt;&gt;"",1+MAX($A$6:A193),"")</f>
        <v>123</v>
      </c>
      <c r="B194" s="13"/>
      <c r="C194" s="168"/>
      <c r="D194" s="168"/>
      <c r="E194" s="194" t="s">
        <v>66</v>
      </c>
      <c r="F194" s="192">
        <v>8</v>
      </c>
      <c r="G194" s="193" t="s">
        <v>54</v>
      </c>
      <c r="H194" s="104">
        <v>0</v>
      </c>
      <c r="I194" s="87">
        <f t="shared" si="4"/>
        <v>0</v>
      </c>
      <c r="J194" s="86"/>
    </row>
    <row r="195" spans="1:10" x14ac:dyDescent="0.25">
      <c r="A195" s="4">
        <f>IF(F195&lt;&gt;"",1+MAX($A$6:A194),"")</f>
        <v>124</v>
      </c>
      <c r="B195" s="13"/>
      <c r="C195" s="168"/>
      <c r="D195" s="168"/>
      <c r="E195" s="194" t="s">
        <v>67</v>
      </c>
      <c r="F195" s="192">
        <v>16</v>
      </c>
      <c r="G195" s="193" t="s">
        <v>54</v>
      </c>
      <c r="H195" s="104">
        <v>0</v>
      </c>
      <c r="I195" s="87">
        <f t="shared" si="4"/>
        <v>0</v>
      </c>
      <c r="J195" s="86"/>
    </row>
    <row r="196" spans="1:10" x14ac:dyDescent="0.25">
      <c r="A196" s="4" t="str">
        <f>IF(F196&lt;&gt;"",1+MAX($A$6:A195),"")</f>
        <v/>
      </c>
      <c r="B196" s="13"/>
      <c r="C196" s="168"/>
      <c r="D196" s="168"/>
      <c r="E196" s="194"/>
      <c r="F196" s="192"/>
      <c r="G196" s="193"/>
      <c r="H196" s="104"/>
      <c r="I196" s="87"/>
      <c r="J196" s="86"/>
    </row>
    <row r="197" spans="1:10" x14ac:dyDescent="0.25">
      <c r="A197" s="4" t="str">
        <f>IF(F197&lt;&gt;"",1+MAX($A$6:A196),"")</f>
        <v/>
      </c>
      <c r="B197" s="13"/>
      <c r="C197" s="168"/>
      <c r="D197" s="168"/>
      <c r="E197" s="191" t="s">
        <v>134</v>
      </c>
      <c r="F197" s="192"/>
      <c r="G197" s="193"/>
      <c r="H197" s="104"/>
      <c r="I197" s="87"/>
      <c r="J197" s="86"/>
    </row>
    <row r="198" spans="1:10" x14ac:dyDescent="0.25">
      <c r="A198" s="4" t="str">
        <f>IF(F198&lt;&gt;"",1+MAX($A$6:A197),"")</f>
        <v/>
      </c>
      <c r="B198" s="13"/>
      <c r="C198" s="168"/>
      <c r="D198" s="168"/>
      <c r="E198" s="194"/>
      <c r="F198" s="192"/>
      <c r="G198" s="193"/>
      <c r="H198" s="104"/>
      <c r="I198" s="87"/>
      <c r="J198" s="86"/>
    </row>
    <row r="199" spans="1:10" x14ac:dyDescent="0.25">
      <c r="A199" s="4">
        <f>IF(F199&lt;&gt;"",1+MAX($A$6:A198),"")</f>
        <v>125</v>
      </c>
      <c r="B199" s="13"/>
      <c r="C199" s="168"/>
      <c r="D199" s="168"/>
      <c r="E199" s="194" t="s">
        <v>64</v>
      </c>
      <c r="F199" s="192">
        <v>34</v>
      </c>
      <c r="G199" s="193" t="s">
        <v>54</v>
      </c>
      <c r="H199" s="104">
        <v>0</v>
      </c>
      <c r="I199" s="87">
        <f t="shared" si="4"/>
        <v>0</v>
      </c>
      <c r="J199" s="86"/>
    </row>
    <row r="200" spans="1:10" x14ac:dyDescent="0.25">
      <c r="A200" s="4">
        <f>IF(F200&lt;&gt;"",1+MAX($A$6:A199),"")</f>
        <v>126</v>
      </c>
      <c r="B200" s="13"/>
      <c r="C200" s="168"/>
      <c r="D200" s="168"/>
      <c r="E200" s="194" t="s">
        <v>119</v>
      </c>
      <c r="F200" s="192">
        <v>978</v>
      </c>
      <c r="G200" s="193" t="s">
        <v>54</v>
      </c>
      <c r="H200" s="104">
        <v>0</v>
      </c>
      <c r="I200" s="87">
        <f t="shared" si="4"/>
        <v>0</v>
      </c>
      <c r="J200" s="86"/>
    </row>
    <row r="201" spans="1:10" x14ac:dyDescent="0.25">
      <c r="A201" s="4">
        <f>IF(F201&lt;&gt;"",1+MAX($A$6:A200),"")</f>
        <v>127</v>
      </c>
      <c r="B201" s="13"/>
      <c r="C201" s="168"/>
      <c r="D201" s="168"/>
      <c r="E201" s="194" t="s">
        <v>64</v>
      </c>
      <c r="F201" s="192">
        <v>102</v>
      </c>
      <c r="G201" s="193" t="s">
        <v>54</v>
      </c>
      <c r="H201" s="104">
        <v>0</v>
      </c>
      <c r="I201" s="87">
        <f t="shared" si="4"/>
        <v>0</v>
      </c>
      <c r="J201" s="86"/>
    </row>
    <row r="202" spans="1:10" x14ac:dyDescent="0.25">
      <c r="A202" s="4">
        <f>IF(F202&lt;&gt;"",1+MAX($A$6:A201),"")</f>
        <v>128</v>
      </c>
      <c r="B202" s="13"/>
      <c r="C202" s="168"/>
      <c r="D202" s="168"/>
      <c r="E202" s="194" t="s">
        <v>65</v>
      </c>
      <c r="F202" s="192">
        <v>44</v>
      </c>
      <c r="G202" s="193" t="s">
        <v>54</v>
      </c>
      <c r="H202" s="104">
        <v>0</v>
      </c>
      <c r="I202" s="87">
        <f t="shared" si="4"/>
        <v>0</v>
      </c>
      <c r="J202" s="86"/>
    </row>
    <row r="203" spans="1:10" x14ac:dyDescent="0.25">
      <c r="A203" s="4" t="str">
        <f>IF(F203&lt;&gt;"",1+MAX($A$6:A202),"")</f>
        <v/>
      </c>
      <c r="B203" s="13"/>
      <c r="C203" s="168"/>
      <c r="D203" s="168"/>
      <c r="E203" s="194"/>
      <c r="F203" s="192"/>
      <c r="G203" s="193"/>
      <c r="H203" s="104"/>
      <c r="I203" s="87"/>
      <c r="J203" s="86"/>
    </row>
    <row r="204" spans="1:10" x14ac:dyDescent="0.25">
      <c r="A204" s="4" t="str">
        <f>IF(F204&lt;&gt;"",1+MAX($A$6:A203),"")</f>
        <v/>
      </c>
      <c r="B204" s="13"/>
      <c r="C204" s="168"/>
      <c r="D204" s="168"/>
      <c r="E204" s="191" t="s">
        <v>135</v>
      </c>
      <c r="F204" s="192"/>
      <c r="G204" s="193"/>
      <c r="H204" s="104"/>
      <c r="I204" s="87"/>
      <c r="J204" s="86"/>
    </row>
    <row r="205" spans="1:10" x14ac:dyDescent="0.25">
      <c r="A205" s="4" t="str">
        <f>IF(F205&lt;&gt;"",1+MAX($A$6:A204),"")</f>
        <v/>
      </c>
      <c r="B205" s="13"/>
      <c r="C205" s="168"/>
      <c r="D205" s="168"/>
      <c r="E205" s="194"/>
      <c r="F205" s="192"/>
      <c r="G205" s="193"/>
      <c r="H205" s="104"/>
      <c r="I205" s="87"/>
      <c r="J205" s="86"/>
    </row>
    <row r="206" spans="1:10" x14ac:dyDescent="0.25">
      <c r="A206" s="4">
        <f>IF(F206&lt;&gt;"",1+MAX($A$6:A205),"")</f>
        <v>129</v>
      </c>
      <c r="B206" s="13"/>
      <c r="C206" s="168"/>
      <c r="D206" s="168"/>
      <c r="E206" s="194" t="s">
        <v>72</v>
      </c>
      <c r="F206" s="192">
        <v>54</v>
      </c>
      <c r="G206" s="193" t="s">
        <v>54</v>
      </c>
      <c r="H206" s="104">
        <v>0</v>
      </c>
      <c r="I206" s="87">
        <f t="shared" si="4"/>
        <v>0</v>
      </c>
      <c r="J206" s="86"/>
    </row>
    <row r="207" spans="1:10" x14ac:dyDescent="0.25">
      <c r="A207" s="4">
        <f>IF(F207&lt;&gt;"",1+MAX($A$6:A206),"")</f>
        <v>130</v>
      </c>
      <c r="B207" s="13"/>
      <c r="C207" s="168"/>
      <c r="D207" s="168"/>
      <c r="E207" s="194" t="s">
        <v>122</v>
      </c>
      <c r="F207" s="192">
        <v>935</v>
      </c>
      <c r="G207" s="193" t="s">
        <v>54</v>
      </c>
      <c r="H207" s="104">
        <v>0</v>
      </c>
      <c r="I207" s="87">
        <f t="shared" si="4"/>
        <v>0</v>
      </c>
      <c r="J207" s="86"/>
    </row>
    <row r="208" spans="1:10" x14ac:dyDescent="0.25">
      <c r="A208" s="4">
        <f>IF(F208&lt;&gt;"",1+MAX($A$6:A207),"")</f>
        <v>131</v>
      </c>
      <c r="B208" s="13"/>
      <c r="C208" s="168"/>
      <c r="D208" s="168"/>
      <c r="E208" s="194" t="s">
        <v>72</v>
      </c>
      <c r="F208" s="192">
        <v>162</v>
      </c>
      <c r="G208" s="193" t="s">
        <v>54</v>
      </c>
      <c r="H208" s="104">
        <v>0</v>
      </c>
      <c r="I208" s="87">
        <f t="shared" si="4"/>
        <v>0</v>
      </c>
      <c r="J208" s="86"/>
    </row>
    <row r="209" spans="1:10" x14ac:dyDescent="0.25">
      <c r="A209" s="4">
        <f>IF(F209&lt;&gt;"",1+MAX($A$6:A208),"")</f>
        <v>132</v>
      </c>
      <c r="B209" s="13"/>
      <c r="C209" s="168"/>
      <c r="D209" s="168"/>
      <c r="E209" s="194" t="s">
        <v>65</v>
      </c>
      <c r="F209" s="192">
        <v>110</v>
      </c>
      <c r="G209" s="193" t="s">
        <v>54</v>
      </c>
      <c r="H209" s="104">
        <v>0</v>
      </c>
      <c r="I209" s="87">
        <f t="shared" si="4"/>
        <v>0</v>
      </c>
      <c r="J209" s="86"/>
    </row>
    <row r="210" spans="1:10" x14ac:dyDescent="0.25">
      <c r="A210" s="4" t="str">
        <f>IF(F210&lt;&gt;"",1+MAX($A$6:A209),"")</f>
        <v/>
      </c>
      <c r="B210" s="13"/>
      <c r="C210" s="168"/>
      <c r="D210" s="168"/>
      <c r="E210" s="194"/>
      <c r="F210" s="192"/>
      <c r="G210" s="193"/>
      <c r="H210" s="104"/>
      <c r="I210" s="87"/>
      <c r="J210" s="86"/>
    </row>
    <row r="211" spans="1:10" x14ac:dyDescent="0.25">
      <c r="A211" s="4" t="str">
        <f>IF(F211&lt;&gt;"",1+MAX($A$6:A210),"")</f>
        <v/>
      </c>
      <c r="B211" s="13"/>
      <c r="C211" s="168"/>
      <c r="D211" s="168"/>
      <c r="E211" s="191" t="s">
        <v>136</v>
      </c>
      <c r="F211" s="192"/>
      <c r="G211" s="193"/>
      <c r="H211" s="104"/>
      <c r="I211" s="87"/>
      <c r="J211" s="86"/>
    </row>
    <row r="212" spans="1:10" x14ac:dyDescent="0.25">
      <c r="A212" s="4" t="str">
        <f>IF(F212&lt;&gt;"",1+MAX($A$6:A211),"")</f>
        <v/>
      </c>
      <c r="B212" s="13"/>
      <c r="C212" s="168"/>
      <c r="D212" s="168"/>
      <c r="E212" s="194"/>
      <c r="F212" s="192"/>
      <c r="G212" s="193"/>
      <c r="H212" s="104"/>
      <c r="I212" s="87"/>
      <c r="J212" s="86"/>
    </row>
    <row r="213" spans="1:10" x14ac:dyDescent="0.25">
      <c r="A213" s="4">
        <f>IF(F213&lt;&gt;"",1+MAX($A$6:A212),"")</f>
        <v>133</v>
      </c>
      <c r="B213" s="13"/>
      <c r="C213" s="168"/>
      <c r="D213" s="168"/>
      <c r="E213" s="194" t="s">
        <v>72</v>
      </c>
      <c r="F213" s="192">
        <v>133</v>
      </c>
      <c r="G213" s="193" t="s">
        <v>54</v>
      </c>
      <c r="H213" s="104">
        <v>0</v>
      </c>
      <c r="I213" s="87">
        <f t="shared" si="4"/>
        <v>0</v>
      </c>
      <c r="J213" s="86"/>
    </row>
    <row r="214" spans="1:10" x14ac:dyDescent="0.25">
      <c r="A214" s="4">
        <f>IF(F214&lt;&gt;"",1+MAX($A$6:A213),"")</f>
        <v>134</v>
      </c>
      <c r="B214" s="13"/>
      <c r="C214" s="168"/>
      <c r="D214" s="168"/>
      <c r="E214" s="194" t="s">
        <v>64</v>
      </c>
      <c r="F214" s="192">
        <v>23</v>
      </c>
      <c r="G214" s="193" t="s">
        <v>54</v>
      </c>
      <c r="H214" s="104">
        <v>0</v>
      </c>
      <c r="I214" s="87">
        <f t="shared" si="4"/>
        <v>0</v>
      </c>
      <c r="J214" s="86"/>
    </row>
    <row r="215" spans="1:10" x14ac:dyDescent="0.25">
      <c r="A215" s="4">
        <f>IF(F215&lt;&gt;"",1+MAX($A$6:A214),"")</f>
        <v>135</v>
      </c>
      <c r="B215" s="13"/>
      <c r="C215" s="168"/>
      <c r="D215" s="168"/>
      <c r="E215" s="194" t="s">
        <v>122</v>
      </c>
      <c r="F215" s="192">
        <v>3162</v>
      </c>
      <c r="G215" s="193" t="s">
        <v>54</v>
      </c>
      <c r="H215" s="104">
        <v>0</v>
      </c>
      <c r="I215" s="87">
        <f t="shared" si="4"/>
        <v>0</v>
      </c>
      <c r="J215" s="86"/>
    </row>
    <row r="216" spans="1:10" x14ac:dyDescent="0.25">
      <c r="A216" s="4">
        <f>IF(F216&lt;&gt;"",1+MAX($A$6:A215),"")</f>
        <v>136</v>
      </c>
      <c r="B216" s="13"/>
      <c r="C216" s="168"/>
      <c r="D216" s="168"/>
      <c r="E216" s="194" t="s">
        <v>119</v>
      </c>
      <c r="F216" s="192">
        <v>465</v>
      </c>
      <c r="G216" s="193" t="s">
        <v>54</v>
      </c>
      <c r="H216" s="104">
        <v>0</v>
      </c>
      <c r="I216" s="87">
        <f t="shared" si="4"/>
        <v>0</v>
      </c>
      <c r="J216" s="86"/>
    </row>
    <row r="217" spans="1:10" x14ac:dyDescent="0.25">
      <c r="A217" s="4">
        <f>IF(F217&lt;&gt;"",1+MAX($A$6:A216),"")</f>
        <v>137</v>
      </c>
      <c r="B217" s="13"/>
      <c r="C217" s="168"/>
      <c r="D217" s="168"/>
      <c r="E217" s="194" t="s">
        <v>72</v>
      </c>
      <c r="F217" s="192">
        <v>293</v>
      </c>
      <c r="G217" s="193" t="s">
        <v>54</v>
      </c>
      <c r="H217" s="104">
        <v>0</v>
      </c>
      <c r="I217" s="87">
        <f t="shared" si="4"/>
        <v>0</v>
      </c>
      <c r="J217" s="86"/>
    </row>
    <row r="218" spans="1:10" x14ac:dyDescent="0.25">
      <c r="A218" s="4">
        <f>IF(F218&lt;&gt;"",1+MAX($A$6:A217),"")</f>
        <v>138</v>
      </c>
      <c r="B218" s="13"/>
      <c r="C218" s="168"/>
      <c r="D218" s="168"/>
      <c r="E218" s="194" t="s">
        <v>64</v>
      </c>
      <c r="F218" s="192">
        <v>69</v>
      </c>
      <c r="G218" s="193" t="s">
        <v>54</v>
      </c>
      <c r="H218" s="104">
        <v>0</v>
      </c>
      <c r="I218" s="87">
        <f t="shared" ref="I218:I281" si="5">H218*F218</f>
        <v>0</v>
      </c>
      <c r="J218" s="86"/>
    </row>
    <row r="219" spans="1:10" x14ac:dyDescent="0.25">
      <c r="A219" s="4" t="str">
        <f>IF(F219&lt;&gt;"",1+MAX($A$6:A218),"")</f>
        <v/>
      </c>
      <c r="B219" s="13"/>
      <c r="C219" s="168"/>
      <c r="D219" s="168"/>
      <c r="E219" s="194"/>
      <c r="F219" s="192"/>
      <c r="G219" s="193"/>
      <c r="H219" s="104"/>
      <c r="I219" s="87"/>
      <c r="J219" s="86"/>
    </row>
    <row r="220" spans="1:10" x14ac:dyDescent="0.25">
      <c r="A220" s="4" t="str">
        <f>IF(F220&lt;&gt;"",1+MAX($A$6:A219),"")</f>
        <v/>
      </c>
      <c r="B220" s="13"/>
      <c r="C220" s="168"/>
      <c r="D220" s="168"/>
      <c r="E220" s="191" t="s">
        <v>137</v>
      </c>
      <c r="F220" s="192"/>
      <c r="G220" s="193"/>
      <c r="H220" s="104"/>
      <c r="I220" s="87"/>
      <c r="J220" s="86"/>
    </row>
    <row r="221" spans="1:10" x14ac:dyDescent="0.25">
      <c r="A221" s="4" t="str">
        <f>IF(F221&lt;&gt;"",1+MAX($A$6:A220),"")</f>
        <v/>
      </c>
      <c r="B221" s="13"/>
      <c r="C221" s="168"/>
      <c r="D221" s="168"/>
      <c r="E221" s="194"/>
      <c r="F221" s="192"/>
      <c r="G221" s="193"/>
      <c r="H221" s="104"/>
      <c r="I221" s="87"/>
      <c r="J221" s="86"/>
    </row>
    <row r="222" spans="1:10" x14ac:dyDescent="0.25">
      <c r="A222" s="4">
        <f>IF(F222&lt;&gt;"",1+MAX($A$6:A221),"")</f>
        <v>139</v>
      </c>
      <c r="B222" s="13"/>
      <c r="C222" s="168"/>
      <c r="D222" s="168"/>
      <c r="E222" s="194" t="s">
        <v>72</v>
      </c>
      <c r="F222" s="192">
        <v>14</v>
      </c>
      <c r="G222" s="193" t="s">
        <v>54</v>
      </c>
      <c r="H222" s="104">
        <v>0</v>
      </c>
      <c r="I222" s="87">
        <f t="shared" si="5"/>
        <v>0</v>
      </c>
      <c r="J222" s="86"/>
    </row>
    <row r="223" spans="1:10" x14ac:dyDescent="0.25">
      <c r="A223" s="4">
        <f>IF(F223&lt;&gt;"",1+MAX($A$6:A222),"")</f>
        <v>140</v>
      </c>
      <c r="B223" s="13"/>
      <c r="C223" s="168"/>
      <c r="D223" s="168"/>
      <c r="E223" s="194" t="s">
        <v>122</v>
      </c>
      <c r="F223" s="192">
        <v>382</v>
      </c>
      <c r="G223" s="193" t="s">
        <v>54</v>
      </c>
      <c r="H223" s="104">
        <v>0</v>
      </c>
      <c r="I223" s="87">
        <f t="shared" si="5"/>
        <v>0</v>
      </c>
      <c r="J223" s="86"/>
    </row>
    <row r="224" spans="1:10" x14ac:dyDescent="0.25">
      <c r="A224" s="4">
        <f>IF(F224&lt;&gt;"",1+MAX($A$6:A223),"")</f>
        <v>141</v>
      </c>
      <c r="B224" s="13"/>
      <c r="C224" s="168"/>
      <c r="D224" s="168"/>
      <c r="E224" s="194" t="s">
        <v>72</v>
      </c>
      <c r="F224" s="192">
        <v>42</v>
      </c>
      <c r="G224" s="193" t="s">
        <v>54</v>
      </c>
      <c r="H224" s="104">
        <v>0</v>
      </c>
      <c r="I224" s="87">
        <f t="shared" si="5"/>
        <v>0</v>
      </c>
      <c r="J224" s="86"/>
    </row>
    <row r="225" spans="1:10" x14ac:dyDescent="0.25">
      <c r="A225" s="4">
        <f>IF(F225&lt;&gt;"",1+MAX($A$6:A224),"")</f>
        <v>142</v>
      </c>
      <c r="B225" s="13"/>
      <c r="C225" s="168"/>
      <c r="D225" s="168"/>
      <c r="E225" s="194" t="s">
        <v>65</v>
      </c>
      <c r="F225" s="192">
        <v>30</v>
      </c>
      <c r="G225" s="193" t="s">
        <v>54</v>
      </c>
      <c r="H225" s="104">
        <v>0</v>
      </c>
      <c r="I225" s="87">
        <f t="shared" si="5"/>
        <v>0</v>
      </c>
      <c r="J225" s="86"/>
    </row>
    <row r="226" spans="1:10" x14ac:dyDescent="0.25">
      <c r="A226" s="4" t="str">
        <f>IF(F226&lt;&gt;"",1+MAX($A$6:A225),"")</f>
        <v/>
      </c>
      <c r="B226" s="13"/>
      <c r="C226" s="168"/>
      <c r="D226" s="168"/>
      <c r="E226" s="194"/>
      <c r="F226" s="192"/>
      <c r="G226" s="193"/>
      <c r="H226" s="104"/>
      <c r="I226" s="87"/>
      <c r="J226" s="86"/>
    </row>
    <row r="227" spans="1:10" x14ac:dyDescent="0.25">
      <c r="A227" s="4" t="str">
        <f>IF(F227&lt;&gt;"",1+MAX($A$6:A226),"")</f>
        <v/>
      </c>
      <c r="B227" s="13"/>
      <c r="C227" s="168"/>
      <c r="D227" s="168"/>
      <c r="E227" s="191" t="s">
        <v>138</v>
      </c>
      <c r="F227" s="192"/>
      <c r="G227" s="193"/>
      <c r="H227" s="104"/>
      <c r="I227" s="87"/>
      <c r="J227" s="86"/>
    </row>
    <row r="228" spans="1:10" x14ac:dyDescent="0.25">
      <c r="A228" s="4" t="str">
        <f>IF(F228&lt;&gt;"",1+MAX($A$6:A227),"")</f>
        <v/>
      </c>
      <c r="B228" s="13"/>
      <c r="C228" s="168"/>
      <c r="D228" s="168"/>
      <c r="E228" s="194"/>
      <c r="F228" s="192"/>
      <c r="G228" s="193"/>
      <c r="H228" s="104"/>
      <c r="I228" s="87"/>
      <c r="J228" s="86"/>
    </row>
    <row r="229" spans="1:10" x14ac:dyDescent="0.25">
      <c r="A229" s="4">
        <f>IF(F229&lt;&gt;"",1+MAX($A$6:A228),"")</f>
        <v>143</v>
      </c>
      <c r="B229" s="13"/>
      <c r="C229" s="168"/>
      <c r="D229" s="168"/>
      <c r="E229" s="194" t="s">
        <v>78</v>
      </c>
      <c r="F229" s="192">
        <v>82</v>
      </c>
      <c r="G229" s="193" t="s">
        <v>54</v>
      </c>
      <c r="H229" s="104">
        <v>0</v>
      </c>
      <c r="I229" s="87">
        <f t="shared" si="5"/>
        <v>0</v>
      </c>
      <c r="J229" s="86"/>
    </row>
    <row r="230" spans="1:10" x14ac:dyDescent="0.25">
      <c r="A230" s="4">
        <f>IF(F230&lt;&gt;"",1+MAX($A$6:A229),"")</f>
        <v>144</v>
      </c>
      <c r="B230" s="13"/>
      <c r="C230" s="168"/>
      <c r="D230" s="168"/>
      <c r="E230" s="194" t="s">
        <v>139</v>
      </c>
      <c r="F230" s="192">
        <v>40</v>
      </c>
      <c r="G230" s="193" t="s">
        <v>17</v>
      </c>
      <c r="H230" s="104">
        <v>0</v>
      </c>
      <c r="I230" s="87">
        <f t="shared" si="5"/>
        <v>0</v>
      </c>
      <c r="J230" s="86"/>
    </row>
    <row r="231" spans="1:10" x14ac:dyDescent="0.25">
      <c r="A231" s="4" t="str">
        <f>IF(F231&lt;&gt;"",1+MAX($A$6:A230),"")</f>
        <v/>
      </c>
      <c r="B231" s="13"/>
      <c r="C231" s="168"/>
      <c r="D231" s="168"/>
      <c r="E231" s="194"/>
      <c r="F231" s="192"/>
      <c r="G231" s="193"/>
      <c r="H231" s="104"/>
      <c r="I231" s="87"/>
      <c r="J231" s="86"/>
    </row>
    <row r="232" spans="1:10" x14ac:dyDescent="0.25">
      <c r="A232" s="4" t="str">
        <f>IF(F232&lt;&gt;"",1+MAX($A$6:A231),"")</f>
        <v/>
      </c>
      <c r="B232" s="13"/>
      <c r="C232" s="168"/>
      <c r="D232" s="168"/>
      <c r="E232" s="191" t="s">
        <v>140</v>
      </c>
      <c r="F232" s="192"/>
      <c r="G232" s="193"/>
      <c r="H232" s="104"/>
      <c r="I232" s="87"/>
      <c r="J232" s="86"/>
    </row>
    <row r="233" spans="1:10" x14ac:dyDescent="0.25">
      <c r="A233" s="4" t="str">
        <f>IF(F233&lt;&gt;"",1+MAX($A$6:A232),"")</f>
        <v/>
      </c>
      <c r="B233" s="13"/>
      <c r="C233" s="168"/>
      <c r="D233" s="168"/>
      <c r="E233" s="194"/>
      <c r="F233" s="192"/>
      <c r="G233" s="193"/>
      <c r="H233" s="104"/>
      <c r="I233" s="87"/>
      <c r="J233" s="86"/>
    </row>
    <row r="234" spans="1:10" x14ac:dyDescent="0.25">
      <c r="A234" s="4">
        <f>IF(F234&lt;&gt;"",1+MAX($A$6:A233),"")</f>
        <v>145</v>
      </c>
      <c r="B234" s="13"/>
      <c r="C234" s="168"/>
      <c r="D234" s="168"/>
      <c r="E234" s="194" t="s">
        <v>86</v>
      </c>
      <c r="F234" s="192">
        <v>30</v>
      </c>
      <c r="G234" s="193" t="s">
        <v>54</v>
      </c>
      <c r="H234" s="104">
        <v>0</v>
      </c>
      <c r="I234" s="87">
        <f t="shared" si="5"/>
        <v>0</v>
      </c>
      <c r="J234" s="86"/>
    </row>
    <row r="235" spans="1:10" x14ac:dyDescent="0.25">
      <c r="A235" s="4">
        <f>IF(F235&lt;&gt;"",1+MAX($A$6:A234),"")</f>
        <v>146</v>
      </c>
      <c r="B235" s="13"/>
      <c r="C235" s="168"/>
      <c r="D235" s="168"/>
      <c r="E235" s="194" t="s">
        <v>78</v>
      </c>
      <c r="F235" s="192">
        <v>2</v>
      </c>
      <c r="G235" s="193" t="s">
        <v>54</v>
      </c>
      <c r="H235" s="104">
        <v>0</v>
      </c>
      <c r="I235" s="87">
        <f t="shared" si="5"/>
        <v>0</v>
      </c>
      <c r="J235" s="86"/>
    </row>
    <row r="236" spans="1:10" x14ac:dyDescent="0.25">
      <c r="A236" s="4">
        <f>IF(F236&lt;&gt;"",1+MAX($A$6:A235),"")</f>
        <v>147</v>
      </c>
      <c r="B236" s="13"/>
      <c r="C236" s="168"/>
      <c r="D236" s="168"/>
      <c r="E236" s="194" t="s">
        <v>87</v>
      </c>
      <c r="F236" s="192">
        <v>3</v>
      </c>
      <c r="G236" s="193" t="s">
        <v>54</v>
      </c>
      <c r="H236" s="104">
        <v>0</v>
      </c>
      <c r="I236" s="87">
        <f t="shared" si="5"/>
        <v>0</v>
      </c>
      <c r="J236" s="86"/>
    </row>
    <row r="237" spans="1:10" x14ac:dyDescent="0.25">
      <c r="A237" s="4">
        <f>IF(F237&lt;&gt;"",1+MAX($A$6:A236),"")</f>
        <v>148</v>
      </c>
      <c r="B237" s="13"/>
      <c r="C237" s="168"/>
      <c r="D237" s="168"/>
      <c r="E237" s="194" t="s">
        <v>128</v>
      </c>
      <c r="F237" s="192">
        <v>8</v>
      </c>
      <c r="G237" s="193" t="s">
        <v>17</v>
      </c>
      <c r="H237" s="104">
        <v>0</v>
      </c>
      <c r="I237" s="87">
        <f t="shared" si="5"/>
        <v>0</v>
      </c>
      <c r="J237" s="86"/>
    </row>
    <row r="238" spans="1:10" x14ac:dyDescent="0.25">
      <c r="A238" s="4">
        <f>IF(F238&lt;&gt;"",1+MAX($A$6:A237),"")</f>
        <v>149</v>
      </c>
      <c r="B238" s="13"/>
      <c r="C238" s="168"/>
      <c r="D238" s="168"/>
      <c r="E238" s="194" t="s">
        <v>141</v>
      </c>
      <c r="F238" s="192">
        <v>50</v>
      </c>
      <c r="G238" s="193" t="s">
        <v>17</v>
      </c>
      <c r="H238" s="104">
        <v>0</v>
      </c>
      <c r="I238" s="87">
        <f t="shared" si="5"/>
        <v>0</v>
      </c>
      <c r="J238" s="86"/>
    </row>
    <row r="239" spans="1:10" x14ac:dyDescent="0.25">
      <c r="A239" s="4">
        <f>IF(F239&lt;&gt;"",1+MAX($A$6:A238),"")</f>
        <v>150</v>
      </c>
      <c r="B239" s="13"/>
      <c r="C239" s="168"/>
      <c r="D239" s="168"/>
      <c r="E239" s="194" t="s">
        <v>129</v>
      </c>
      <c r="F239" s="192">
        <v>72</v>
      </c>
      <c r="G239" s="193" t="s">
        <v>17</v>
      </c>
      <c r="H239" s="104">
        <v>0</v>
      </c>
      <c r="I239" s="87">
        <f t="shared" si="5"/>
        <v>0</v>
      </c>
      <c r="J239" s="86"/>
    </row>
    <row r="240" spans="1:10" x14ac:dyDescent="0.25">
      <c r="A240" s="4" t="str">
        <f>IF(F240&lt;&gt;"",1+MAX($A$6:A239),"")</f>
        <v/>
      </c>
      <c r="B240" s="13"/>
      <c r="C240" s="168"/>
      <c r="D240" s="168"/>
      <c r="E240" s="194"/>
      <c r="F240" s="192"/>
      <c r="G240" s="193"/>
      <c r="H240" s="104"/>
      <c r="I240" s="87"/>
      <c r="J240" s="86"/>
    </row>
    <row r="241" spans="1:10" x14ac:dyDescent="0.25">
      <c r="A241" s="4" t="str">
        <f>IF(F241&lt;&gt;"",1+MAX($A$6:A240),"")</f>
        <v/>
      </c>
      <c r="B241" s="13"/>
      <c r="C241" s="168"/>
      <c r="D241" s="168"/>
      <c r="E241" s="191" t="s">
        <v>142</v>
      </c>
      <c r="F241" s="192"/>
      <c r="G241" s="193"/>
      <c r="H241" s="104"/>
      <c r="I241" s="87"/>
      <c r="J241" s="86"/>
    </row>
    <row r="242" spans="1:10" x14ac:dyDescent="0.25">
      <c r="A242" s="4" t="str">
        <f>IF(F242&lt;&gt;"",1+MAX($A$6:A241),"")</f>
        <v/>
      </c>
      <c r="B242" s="13"/>
      <c r="C242" s="168"/>
      <c r="D242" s="168"/>
      <c r="E242" s="194"/>
      <c r="F242" s="192"/>
      <c r="G242" s="193"/>
      <c r="H242" s="104"/>
      <c r="I242" s="87"/>
      <c r="J242" s="86"/>
    </row>
    <row r="243" spans="1:10" x14ac:dyDescent="0.25">
      <c r="A243" s="4">
        <f>IF(F243&lt;&gt;"",1+MAX($A$6:A242),"")</f>
        <v>151</v>
      </c>
      <c r="B243" s="13"/>
      <c r="C243" s="168"/>
      <c r="D243" s="168"/>
      <c r="E243" s="194" t="s">
        <v>106</v>
      </c>
      <c r="F243" s="192">
        <v>72</v>
      </c>
      <c r="G243" s="193" t="s">
        <v>54</v>
      </c>
      <c r="H243" s="104">
        <v>0</v>
      </c>
      <c r="I243" s="87">
        <f t="shared" si="5"/>
        <v>0</v>
      </c>
      <c r="J243" s="86"/>
    </row>
    <row r="244" spans="1:10" x14ac:dyDescent="0.25">
      <c r="A244" s="4">
        <f>IF(F244&lt;&gt;"",1+MAX($A$6:A243),"")</f>
        <v>152</v>
      </c>
      <c r="B244" s="13"/>
      <c r="C244" s="168"/>
      <c r="D244" s="168"/>
      <c r="E244" s="194" t="s">
        <v>106</v>
      </c>
      <c r="F244" s="192">
        <v>105</v>
      </c>
      <c r="G244" s="193" t="s">
        <v>54</v>
      </c>
      <c r="H244" s="104">
        <v>0</v>
      </c>
      <c r="I244" s="87">
        <f t="shared" si="5"/>
        <v>0</v>
      </c>
      <c r="J244" s="86"/>
    </row>
    <row r="245" spans="1:10" x14ac:dyDescent="0.25">
      <c r="A245" s="4">
        <f>IF(F245&lt;&gt;"",1+MAX($A$6:A244),"")</f>
        <v>153</v>
      </c>
      <c r="B245" s="13"/>
      <c r="C245" s="168"/>
      <c r="D245" s="168"/>
      <c r="E245" s="194" t="s">
        <v>78</v>
      </c>
      <c r="F245" s="192">
        <v>9</v>
      </c>
      <c r="G245" s="193" t="s">
        <v>54</v>
      </c>
      <c r="H245" s="104">
        <v>0</v>
      </c>
      <c r="I245" s="87">
        <f t="shared" si="5"/>
        <v>0</v>
      </c>
      <c r="J245" s="86"/>
    </row>
    <row r="246" spans="1:10" x14ac:dyDescent="0.25">
      <c r="A246" s="4">
        <f>IF(F246&lt;&gt;"",1+MAX($A$6:A245),"")</f>
        <v>154</v>
      </c>
      <c r="B246" s="13"/>
      <c r="C246" s="168"/>
      <c r="D246" s="168"/>
      <c r="E246" s="194" t="s">
        <v>108</v>
      </c>
      <c r="F246" s="192">
        <v>80</v>
      </c>
      <c r="G246" s="193" t="s">
        <v>17</v>
      </c>
      <c r="H246" s="104">
        <v>0</v>
      </c>
      <c r="I246" s="87">
        <f t="shared" si="5"/>
        <v>0</v>
      </c>
      <c r="J246" s="86"/>
    </row>
    <row r="247" spans="1:10" x14ac:dyDescent="0.25">
      <c r="A247" s="4">
        <f>IF(F247&lt;&gt;"",1+MAX($A$6:A246),"")</f>
        <v>155</v>
      </c>
      <c r="B247" s="13"/>
      <c r="C247" s="168"/>
      <c r="D247" s="168"/>
      <c r="E247" s="194" t="s">
        <v>111</v>
      </c>
      <c r="F247" s="192">
        <v>638</v>
      </c>
      <c r="G247" s="193" t="s">
        <v>54</v>
      </c>
      <c r="H247" s="104">
        <v>0</v>
      </c>
      <c r="I247" s="87">
        <f t="shared" si="5"/>
        <v>0</v>
      </c>
      <c r="J247" s="86"/>
    </row>
    <row r="248" spans="1:10" x14ac:dyDescent="0.25">
      <c r="A248" s="4">
        <f>IF(F248&lt;&gt;"",1+MAX($A$6:A247),"")</f>
        <v>156</v>
      </c>
      <c r="B248" s="13"/>
      <c r="C248" s="168"/>
      <c r="D248" s="168"/>
      <c r="E248" s="194" t="s">
        <v>112</v>
      </c>
      <c r="F248" s="192">
        <v>160</v>
      </c>
      <c r="G248" s="193" t="s">
        <v>54</v>
      </c>
      <c r="H248" s="104">
        <v>0</v>
      </c>
      <c r="I248" s="87">
        <f t="shared" si="5"/>
        <v>0</v>
      </c>
      <c r="J248" s="86"/>
    </row>
    <row r="249" spans="1:10" x14ac:dyDescent="0.25">
      <c r="A249" s="4" t="str">
        <f>IF(F249&lt;&gt;"",1+MAX($A$6:A248),"")</f>
        <v/>
      </c>
      <c r="B249" s="13"/>
      <c r="C249" s="168"/>
      <c r="D249" s="168"/>
      <c r="E249" s="194"/>
      <c r="F249" s="192"/>
      <c r="G249" s="193"/>
      <c r="H249" s="104"/>
      <c r="I249" s="87"/>
      <c r="J249" s="86"/>
    </row>
    <row r="250" spans="1:10" x14ac:dyDescent="0.25">
      <c r="A250" s="4" t="str">
        <f>IF(F250&lt;&gt;"",1+MAX($A$6:A249),"")</f>
        <v/>
      </c>
      <c r="B250" s="13"/>
      <c r="C250" s="168"/>
      <c r="D250" s="168"/>
      <c r="E250" s="191" t="s">
        <v>143</v>
      </c>
      <c r="F250" s="192"/>
      <c r="G250" s="193"/>
      <c r="H250" s="104"/>
      <c r="I250" s="87"/>
      <c r="J250" s="86"/>
    </row>
    <row r="251" spans="1:10" x14ac:dyDescent="0.25">
      <c r="A251" s="4" t="str">
        <f>IF(F251&lt;&gt;"",1+MAX($A$6:A250),"")</f>
        <v/>
      </c>
      <c r="B251" s="13"/>
      <c r="C251" s="168"/>
      <c r="D251" s="168"/>
      <c r="E251" s="194"/>
      <c r="F251" s="192"/>
      <c r="G251" s="193"/>
      <c r="H251" s="104"/>
      <c r="I251" s="87"/>
      <c r="J251" s="86"/>
    </row>
    <row r="252" spans="1:10" x14ac:dyDescent="0.25">
      <c r="A252" s="4">
        <f>IF(F252&lt;&gt;"",1+MAX($A$6:A251),"")</f>
        <v>157</v>
      </c>
      <c r="B252" s="13"/>
      <c r="C252" s="168"/>
      <c r="D252" s="168"/>
      <c r="E252" s="194" t="s">
        <v>64</v>
      </c>
      <c r="F252" s="192">
        <v>52</v>
      </c>
      <c r="G252" s="193" t="s">
        <v>54</v>
      </c>
      <c r="H252" s="104">
        <v>0</v>
      </c>
      <c r="I252" s="87">
        <f t="shared" si="5"/>
        <v>0</v>
      </c>
      <c r="J252" s="86"/>
    </row>
    <row r="253" spans="1:10" x14ac:dyDescent="0.25">
      <c r="A253" s="4">
        <f>IF(F253&lt;&gt;"",1+MAX($A$6:A252),"")</f>
        <v>158</v>
      </c>
      <c r="B253" s="13"/>
      <c r="C253" s="168"/>
      <c r="D253" s="168"/>
      <c r="E253" s="194" t="s">
        <v>119</v>
      </c>
      <c r="F253" s="192">
        <v>1152</v>
      </c>
      <c r="G253" s="193" t="s">
        <v>54</v>
      </c>
      <c r="H253" s="104">
        <v>0</v>
      </c>
      <c r="I253" s="87">
        <f t="shared" si="5"/>
        <v>0</v>
      </c>
      <c r="J253" s="86"/>
    </row>
    <row r="254" spans="1:10" x14ac:dyDescent="0.25">
      <c r="A254" s="4">
        <f>IF(F254&lt;&gt;"",1+MAX($A$6:A253),"")</f>
        <v>159</v>
      </c>
      <c r="B254" s="13"/>
      <c r="C254" s="168"/>
      <c r="D254" s="168"/>
      <c r="E254" s="194" t="s">
        <v>64</v>
      </c>
      <c r="F254" s="192">
        <v>208</v>
      </c>
      <c r="G254" s="193" t="s">
        <v>54</v>
      </c>
      <c r="H254" s="104">
        <v>0</v>
      </c>
      <c r="I254" s="87">
        <f t="shared" si="5"/>
        <v>0</v>
      </c>
      <c r="J254" s="86"/>
    </row>
    <row r="255" spans="1:10" x14ac:dyDescent="0.25">
      <c r="A255" s="4">
        <f>IF(F255&lt;&gt;"",1+MAX($A$6:A254),"")</f>
        <v>160</v>
      </c>
      <c r="B255" s="13"/>
      <c r="C255" s="168"/>
      <c r="D255" s="168"/>
      <c r="E255" s="194" t="s">
        <v>65</v>
      </c>
      <c r="F255" s="192">
        <v>233</v>
      </c>
      <c r="G255" s="193" t="s">
        <v>54</v>
      </c>
      <c r="H255" s="104">
        <v>0</v>
      </c>
      <c r="I255" s="87">
        <f t="shared" si="5"/>
        <v>0</v>
      </c>
      <c r="J255" s="86"/>
    </row>
    <row r="256" spans="1:10" x14ac:dyDescent="0.25">
      <c r="A256" s="4">
        <f>IF(F256&lt;&gt;"",1+MAX($A$6:A255),"")</f>
        <v>161</v>
      </c>
      <c r="B256" s="13"/>
      <c r="C256" s="168"/>
      <c r="D256" s="168"/>
      <c r="E256" s="194" t="s">
        <v>66</v>
      </c>
      <c r="F256" s="192">
        <v>6</v>
      </c>
      <c r="G256" s="193" t="s">
        <v>54</v>
      </c>
      <c r="H256" s="104">
        <v>0</v>
      </c>
      <c r="I256" s="87">
        <f t="shared" si="5"/>
        <v>0</v>
      </c>
      <c r="J256" s="86"/>
    </row>
    <row r="257" spans="1:10" x14ac:dyDescent="0.25">
      <c r="A257" s="4">
        <f>IF(F257&lt;&gt;"",1+MAX($A$6:A256),"")</f>
        <v>162</v>
      </c>
      <c r="B257" s="13"/>
      <c r="C257" s="168"/>
      <c r="D257" s="168"/>
      <c r="E257" s="194" t="s">
        <v>67</v>
      </c>
      <c r="F257" s="192">
        <v>12</v>
      </c>
      <c r="G257" s="193" t="s">
        <v>54</v>
      </c>
      <c r="H257" s="104">
        <v>0</v>
      </c>
      <c r="I257" s="87">
        <f t="shared" si="5"/>
        <v>0</v>
      </c>
      <c r="J257" s="86"/>
    </row>
    <row r="258" spans="1:10" x14ac:dyDescent="0.25">
      <c r="A258" s="4" t="str">
        <f>IF(F258&lt;&gt;"",1+MAX($A$6:A257),"")</f>
        <v/>
      </c>
      <c r="B258" s="13"/>
      <c r="C258" s="168"/>
      <c r="D258" s="168"/>
      <c r="E258" s="194"/>
      <c r="F258" s="192"/>
      <c r="G258" s="193"/>
      <c r="H258" s="104"/>
      <c r="I258" s="87"/>
      <c r="J258" s="86"/>
    </row>
    <row r="259" spans="1:10" x14ac:dyDescent="0.25">
      <c r="A259" s="4" t="str">
        <f>IF(F259&lt;&gt;"",1+MAX($A$6:A258),"")</f>
        <v/>
      </c>
      <c r="B259" s="13"/>
      <c r="C259" s="168"/>
      <c r="D259" s="168"/>
      <c r="E259" s="191" t="s">
        <v>144</v>
      </c>
      <c r="F259" s="192"/>
      <c r="G259" s="193"/>
      <c r="H259" s="104"/>
      <c r="I259" s="87"/>
      <c r="J259" s="86"/>
    </row>
    <row r="260" spans="1:10" x14ac:dyDescent="0.25">
      <c r="A260" s="4" t="str">
        <f>IF(F260&lt;&gt;"",1+MAX($A$6:A259),"")</f>
        <v/>
      </c>
      <c r="B260" s="13"/>
      <c r="C260" s="168"/>
      <c r="D260" s="168"/>
      <c r="E260" s="194"/>
      <c r="F260" s="192"/>
      <c r="G260" s="193"/>
      <c r="H260" s="104"/>
      <c r="I260" s="87"/>
      <c r="J260" s="86"/>
    </row>
    <row r="261" spans="1:10" x14ac:dyDescent="0.25">
      <c r="A261" s="4">
        <f>IF(F261&lt;&gt;"",1+MAX($A$6:A260),"")</f>
        <v>163</v>
      </c>
      <c r="B261" s="13"/>
      <c r="C261" s="168"/>
      <c r="D261" s="168"/>
      <c r="E261" s="194" t="s">
        <v>64</v>
      </c>
      <c r="F261" s="192">
        <v>34</v>
      </c>
      <c r="G261" s="193" t="s">
        <v>54</v>
      </c>
      <c r="H261" s="104">
        <v>0</v>
      </c>
      <c r="I261" s="87">
        <f t="shared" si="5"/>
        <v>0</v>
      </c>
      <c r="J261" s="86"/>
    </row>
    <row r="262" spans="1:10" x14ac:dyDescent="0.25">
      <c r="A262" s="4">
        <f>IF(F262&lt;&gt;"",1+MAX($A$6:A261),"")</f>
        <v>164</v>
      </c>
      <c r="B262" s="13"/>
      <c r="C262" s="168"/>
      <c r="D262" s="168"/>
      <c r="E262" s="194" t="s">
        <v>119</v>
      </c>
      <c r="F262" s="192">
        <v>978</v>
      </c>
      <c r="G262" s="193" t="s">
        <v>54</v>
      </c>
      <c r="H262" s="104">
        <v>0</v>
      </c>
      <c r="I262" s="87">
        <f t="shared" si="5"/>
        <v>0</v>
      </c>
      <c r="J262" s="86"/>
    </row>
    <row r="263" spans="1:10" x14ac:dyDescent="0.25">
      <c r="A263" s="4">
        <f>IF(F263&lt;&gt;"",1+MAX($A$6:A262),"")</f>
        <v>165</v>
      </c>
      <c r="B263" s="13"/>
      <c r="C263" s="168"/>
      <c r="D263" s="168"/>
      <c r="E263" s="194" t="s">
        <v>64</v>
      </c>
      <c r="F263" s="192">
        <v>102</v>
      </c>
      <c r="G263" s="193" t="s">
        <v>54</v>
      </c>
      <c r="H263" s="104">
        <v>0</v>
      </c>
      <c r="I263" s="87">
        <f t="shared" si="5"/>
        <v>0</v>
      </c>
      <c r="J263" s="86"/>
    </row>
    <row r="264" spans="1:10" x14ac:dyDescent="0.25">
      <c r="A264" s="4">
        <f>IF(F264&lt;&gt;"",1+MAX($A$6:A263),"")</f>
        <v>166</v>
      </c>
      <c r="B264" s="13"/>
      <c r="C264" s="168"/>
      <c r="D264" s="168"/>
      <c r="E264" s="194" t="s">
        <v>65</v>
      </c>
      <c r="F264" s="192">
        <v>44</v>
      </c>
      <c r="G264" s="193" t="s">
        <v>54</v>
      </c>
      <c r="H264" s="104">
        <v>0</v>
      </c>
      <c r="I264" s="87">
        <f t="shared" si="5"/>
        <v>0</v>
      </c>
      <c r="J264" s="86"/>
    </row>
    <row r="265" spans="1:10" x14ac:dyDescent="0.25">
      <c r="A265" s="4" t="str">
        <f>IF(F265&lt;&gt;"",1+MAX($A$6:A264),"")</f>
        <v/>
      </c>
      <c r="B265" s="13"/>
      <c r="C265" s="168"/>
      <c r="D265" s="168"/>
      <c r="E265" s="194"/>
      <c r="F265" s="192"/>
      <c r="G265" s="193"/>
      <c r="H265" s="104"/>
      <c r="I265" s="87"/>
      <c r="J265" s="86"/>
    </row>
    <row r="266" spans="1:10" x14ac:dyDescent="0.25">
      <c r="A266" s="4" t="str">
        <f>IF(F266&lt;&gt;"",1+MAX($A$6:A265),"")</f>
        <v/>
      </c>
      <c r="B266" s="13"/>
      <c r="C266" s="168"/>
      <c r="D266" s="168"/>
      <c r="E266" s="191" t="s">
        <v>145</v>
      </c>
      <c r="F266" s="192"/>
      <c r="G266" s="193"/>
      <c r="H266" s="104"/>
      <c r="I266" s="87"/>
      <c r="J266" s="86"/>
    </row>
    <row r="267" spans="1:10" x14ac:dyDescent="0.25">
      <c r="A267" s="4" t="str">
        <f>IF(F267&lt;&gt;"",1+MAX($A$6:A266),"")</f>
        <v/>
      </c>
      <c r="B267" s="13"/>
      <c r="C267" s="168"/>
      <c r="D267" s="168"/>
      <c r="E267" s="194"/>
      <c r="F267" s="192"/>
      <c r="G267" s="193"/>
      <c r="H267" s="104"/>
      <c r="I267" s="87"/>
      <c r="J267" s="86"/>
    </row>
    <row r="268" spans="1:10" x14ac:dyDescent="0.25">
      <c r="A268" s="4">
        <f>IF(F268&lt;&gt;"",1+MAX($A$6:A267),"")</f>
        <v>167</v>
      </c>
      <c r="B268" s="13"/>
      <c r="C268" s="168"/>
      <c r="D268" s="168"/>
      <c r="E268" s="194" t="s">
        <v>72</v>
      </c>
      <c r="F268" s="192">
        <v>54</v>
      </c>
      <c r="G268" s="193" t="s">
        <v>54</v>
      </c>
      <c r="H268" s="104">
        <v>0</v>
      </c>
      <c r="I268" s="87">
        <f t="shared" si="5"/>
        <v>0</v>
      </c>
      <c r="J268" s="86"/>
    </row>
    <row r="269" spans="1:10" x14ac:dyDescent="0.25">
      <c r="A269" s="4">
        <f>IF(F269&lt;&gt;"",1+MAX($A$6:A268),"")</f>
        <v>168</v>
      </c>
      <c r="B269" s="13"/>
      <c r="C269" s="168"/>
      <c r="D269" s="168"/>
      <c r="E269" s="194" t="s">
        <v>122</v>
      </c>
      <c r="F269" s="192">
        <v>935</v>
      </c>
      <c r="G269" s="193" t="s">
        <v>54</v>
      </c>
      <c r="H269" s="104">
        <v>0</v>
      </c>
      <c r="I269" s="87">
        <f t="shared" si="5"/>
        <v>0</v>
      </c>
      <c r="J269" s="86"/>
    </row>
    <row r="270" spans="1:10" x14ac:dyDescent="0.25">
      <c r="A270" s="4">
        <f>IF(F270&lt;&gt;"",1+MAX($A$6:A269),"")</f>
        <v>169</v>
      </c>
      <c r="B270" s="13"/>
      <c r="C270" s="168"/>
      <c r="D270" s="168"/>
      <c r="E270" s="194" t="s">
        <v>72</v>
      </c>
      <c r="F270" s="192">
        <v>162</v>
      </c>
      <c r="G270" s="193" t="s">
        <v>54</v>
      </c>
      <c r="H270" s="104">
        <v>0</v>
      </c>
      <c r="I270" s="87">
        <f t="shared" si="5"/>
        <v>0</v>
      </c>
      <c r="J270" s="86"/>
    </row>
    <row r="271" spans="1:10" x14ac:dyDescent="0.25">
      <c r="A271" s="4">
        <f>IF(F271&lt;&gt;"",1+MAX($A$6:A270),"")</f>
        <v>170</v>
      </c>
      <c r="B271" s="13"/>
      <c r="C271" s="168"/>
      <c r="D271" s="168"/>
      <c r="E271" s="194" t="s">
        <v>65</v>
      </c>
      <c r="F271" s="192">
        <v>94</v>
      </c>
      <c r="G271" s="193" t="s">
        <v>54</v>
      </c>
      <c r="H271" s="104">
        <v>0</v>
      </c>
      <c r="I271" s="87">
        <f t="shared" si="5"/>
        <v>0</v>
      </c>
      <c r="J271" s="86"/>
    </row>
    <row r="272" spans="1:10" x14ac:dyDescent="0.25">
      <c r="A272" s="4" t="str">
        <f>IF(F272&lt;&gt;"",1+MAX($A$6:A271),"")</f>
        <v/>
      </c>
      <c r="B272" s="13"/>
      <c r="C272" s="168"/>
      <c r="D272" s="168"/>
      <c r="E272" s="194"/>
      <c r="F272" s="192"/>
      <c r="G272" s="193"/>
      <c r="H272" s="104"/>
      <c r="I272" s="87"/>
      <c r="J272" s="86"/>
    </row>
    <row r="273" spans="1:10" x14ac:dyDescent="0.25">
      <c r="A273" s="4" t="str">
        <f>IF(F273&lt;&gt;"",1+MAX($A$6:A272),"")</f>
        <v/>
      </c>
      <c r="B273" s="13"/>
      <c r="C273" s="168"/>
      <c r="D273" s="168"/>
      <c r="E273" s="191" t="s">
        <v>146</v>
      </c>
      <c r="F273" s="192"/>
      <c r="G273" s="193"/>
      <c r="H273" s="104"/>
      <c r="I273" s="87"/>
      <c r="J273" s="86"/>
    </row>
    <row r="274" spans="1:10" x14ac:dyDescent="0.25">
      <c r="A274" s="4" t="str">
        <f>IF(F274&lt;&gt;"",1+MAX($A$6:A273),"")</f>
        <v/>
      </c>
      <c r="B274" s="13"/>
      <c r="C274" s="168"/>
      <c r="D274" s="168"/>
      <c r="E274" s="194"/>
      <c r="F274" s="192"/>
      <c r="G274" s="193"/>
      <c r="H274" s="104"/>
      <c r="I274" s="87"/>
      <c r="J274" s="86"/>
    </row>
    <row r="275" spans="1:10" x14ac:dyDescent="0.25">
      <c r="A275" s="4">
        <f>IF(F275&lt;&gt;"",1+MAX($A$6:A274),"")</f>
        <v>171</v>
      </c>
      <c r="B275" s="13"/>
      <c r="C275" s="168"/>
      <c r="D275" s="168"/>
      <c r="E275" s="194" t="s">
        <v>72</v>
      </c>
      <c r="F275" s="192">
        <v>133</v>
      </c>
      <c r="G275" s="193" t="s">
        <v>54</v>
      </c>
      <c r="H275" s="104">
        <v>0</v>
      </c>
      <c r="I275" s="87">
        <f t="shared" si="5"/>
        <v>0</v>
      </c>
      <c r="J275" s="86"/>
    </row>
    <row r="276" spans="1:10" x14ac:dyDescent="0.25">
      <c r="A276" s="4">
        <f>IF(F276&lt;&gt;"",1+MAX($A$6:A275),"")</f>
        <v>172</v>
      </c>
      <c r="B276" s="13"/>
      <c r="C276" s="168"/>
      <c r="D276" s="168"/>
      <c r="E276" s="194" t="s">
        <v>64</v>
      </c>
      <c r="F276" s="192">
        <v>23</v>
      </c>
      <c r="G276" s="193" t="s">
        <v>54</v>
      </c>
      <c r="H276" s="104">
        <v>0</v>
      </c>
      <c r="I276" s="87">
        <f t="shared" si="5"/>
        <v>0</v>
      </c>
      <c r="J276" s="86"/>
    </row>
    <row r="277" spans="1:10" x14ac:dyDescent="0.25">
      <c r="A277" s="4">
        <f>IF(F277&lt;&gt;"",1+MAX($A$6:A276),"")</f>
        <v>173</v>
      </c>
      <c r="B277" s="13"/>
      <c r="C277" s="168"/>
      <c r="D277" s="168"/>
      <c r="E277" s="194" t="s">
        <v>122</v>
      </c>
      <c r="F277" s="192">
        <v>3010</v>
      </c>
      <c r="G277" s="193" t="s">
        <v>54</v>
      </c>
      <c r="H277" s="104">
        <v>0</v>
      </c>
      <c r="I277" s="87">
        <f t="shared" si="5"/>
        <v>0</v>
      </c>
      <c r="J277" s="86"/>
    </row>
    <row r="278" spans="1:10" x14ac:dyDescent="0.25">
      <c r="A278" s="4">
        <f>IF(F278&lt;&gt;"",1+MAX($A$6:A277),"")</f>
        <v>174</v>
      </c>
      <c r="B278" s="13"/>
      <c r="C278" s="168"/>
      <c r="D278" s="168"/>
      <c r="E278" s="194" t="s">
        <v>119</v>
      </c>
      <c r="F278" s="192">
        <v>465</v>
      </c>
      <c r="G278" s="193" t="s">
        <v>54</v>
      </c>
      <c r="H278" s="104">
        <v>0</v>
      </c>
      <c r="I278" s="87">
        <f t="shared" si="5"/>
        <v>0</v>
      </c>
      <c r="J278" s="86"/>
    </row>
    <row r="279" spans="1:10" x14ac:dyDescent="0.25">
      <c r="A279" s="4">
        <f>IF(F279&lt;&gt;"",1+MAX($A$6:A278),"")</f>
        <v>175</v>
      </c>
      <c r="B279" s="13"/>
      <c r="C279" s="168"/>
      <c r="D279" s="168"/>
      <c r="E279" s="194" t="s">
        <v>72</v>
      </c>
      <c r="F279" s="192">
        <v>266</v>
      </c>
      <c r="G279" s="193" t="s">
        <v>54</v>
      </c>
      <c r="H279" s="104">
        <v>0</v>
      </c>
      <c r="I279" s="87">
        <f t="shared" si="5"/>
        <v>0</v>
      </c>
      <c r="J279" s="86"/>
    </row>
    <row r="280" spans="1:10" x14ac:dyDescent="0.25">
      <c r="A280" s="4">
        <f>IF(F280&lt;&gt;"",1+MAX($A$6:A279),"")</f>
        <v>176</v>
      </c>
      <c r="B280" s="13"/>
      <c r="C280" s="168"/>
      <c r="D280" s="168"/>
      <c r="E280" s="194" t="s">
        <v>64</v>
      </c>
      <c r="F280" s="192">
        <v>46</v>
      </c>
      <c r="G280" s="193" t="s">
        <v>54</v>
      </c>
      <c r="H280" s="104">
        <v>0</v>
      </c>
      <c r="I280" s="87">
        <f t="shared" si="5"/>
        <v>0</v>
      </c>
      <c r="J280" s="86"/>
    </row>
    <row r="281" spans="1:10" x14ac:dyDescent="0.25">
      <c r="A281" s="4" t="str">
        <f>IF(F281&lt;&gt;"",1+MAX($A$6:A280),"")</f>
        <v/>
      </c>
      <c r="B281" s="13"/>
      <c r="C281" s="168"/>
      <c r="D281" s="168"/>
      <c r="E281" s="194"/>
      <c r="F281" s="192"/>
      <c r="G281" s="193"/>
      <c r="H281" s="104"/>
      <c r="I281" s="87"/>
      <c r="J281" s="86"/>
    </row>
    <row r="282" spans="1:10" x14ac:dyDescent="0.25">
      <c r="A282" s="4" t="str">
        <f>IF(F282&lt;&gt;"",1+MAX($A$6:A281),"")</f>
        <v/>
      </c>
      <c r="B282" s="13"/>
      <c r="C282" s="168"/>
      <c r="D282" s="168"/>
      <c r="E282" s="191" t="s">
        <v>147</v>
      </c>
      <c r="F282" s="192"/>
      <c r="G282" s="193"/>
      <c r="H282" s="104"/>
      <c r="I282" s="87"/>
      <c r="J282" s="86"/>
    </row>
    <row r="283" spans="1:10" x14ac:dyDescent="0.25">
      <c r="A283" s="4" t="str">
        <f>IF(F283&lt;&gt;"",1+MAX($A$6:A282),"")</f>
        <v/>
      </c>
      <c r="B283" s="13"/>
      <c r="C283" s="168"/>
      <c r="D283" s="168"/>
      <c r="E283" s="194"/>
      <c r="F283" s="192"/>
      <c r="G283" s="193"/>
      <c r="H283" s="104"/>
      <c r="I283" s="87"/>
      <c r="J283" s="86"/>
    </row>
    <row r="284" spans="1:10" x14ac:dyDescent="0.25">
      <c r="A284" s="4">
        <f>IF(F284&lt;&gt;"",1+MAX($A$6:A283),"")</f>
        <v>177</v>
      </c>
      <c r="B284" s="13"/>
      <c r="C284" s="168"/>
      <c r="D284" s="168"/>
      <c r="E284" s="194" t="s">
        <v>72</v>
      </c>
      <c r="F284" s="192">
        <v>14</v>
      </c>
      <c r="G284" s="193" t="s">
        <v>54</v>
      </c>
      <c r="H284" s="104">
        <v>0</v>
      </c>
      <c r="I284" s="87">
        <f t="shared" ref="I282:I341" si="6">H284*F284</f>
        <v>0</v>
      </c>
      <c r="J284" s="86"/>
    </row>
    <row r="285" spans="1:10" x14ac:dyDescent="0.25">
      <c r="A285" s="4">
        <f>IF(F285&lt;&gt;"",1+MAX($A$6:A284),"")</f>
        <v>178</v>
      </c>
      <c r="B285" s="13"/>
      <c r="C285" s="168"/>
      <c r="D285" s="168"/>
      <c r="E285" s="194" t="s">
        <v>122</v>
      </c>
      <c r="F285" s="192">
        <v>307</v>
      </c>
      <c r="G285" s="193" t="s">
        <v>54</v>
      </c>
      <c r="H285" s="104">
        <v>0</v>
      </c>
      <c r="I285" s="87">
        <f t="shared" si="6"/>
        <v>0</v>
      </c>
      <c r="J285" s="86"/>
    </row>
    <row r="286" spans="1:10" x14ac:dyDescent="0.25">
      <c r="A286" s="4">
        <f>IF(F286&lt;&gt;"",1+MAX($A$6:A285),"")</f>
        <v>179</v>
      </c>
      <c r="B286" s="13"/>
      <c r="C286" s="168"/>
      <c r="D286" s="168"/>
      <c r="E286" s="194" t="s">
        <v>72</v>
      </c>
      <c r="F286" s="192">
        <v>42</v>
      </c>
      <c r="G286" s="193" t="s">
        <v>54</v>
      </c>
      <c r="H286" s="104">
        <v>0</v>
      </c>
      <c r="I286" s="87">
        <f t="shared" si="6"/>
        <v>0</v>
      </c>
      <c r="J286" s="86"/>
    </row>
    <row r="287" spans="1:10" x14ac:dyDescent="0.25">
      <c r="A287" s="4">
        <f>IF(F287&lt;&gt;"",1+MAX($A$6:A286),"")</f>
        <v>180</v>
      </c>
      <c r="B287" s="13"/>
      <c r="C287" s="168"/>
      <c r="D287" s="168"/>
      <c r="E287" s="194" t="s">
        <v>65</v>
      </c>
      <c r="F287" s="192">
        <v>18</v>
      </c>
      <c r="G287" s="193" t="s">
        <v>54</v>
      </c>
      <c r="H287" s="104">
        <v>0</v>
      </c>
      <c r="I287" s="87">
        <f t="shared" si="6"/>
        <v>0</v>
      </c>
      <c r="J287" s="86"/>
    </row>
    <row r="288" spans="1:10" x14ac:dyDescent="0.25">
      <c r="A288" s="4" t="str">
        <f>IF(F288&lt;&gt;"",1+MAX($A$6:A287),"")</f>
        <v/>
      </c>
      <c r="B288" s="13"/>
      <c r="C288" s="168"/>
      <c r="D288" s="168"/>
      <c r="E288" s="194"/>
      <c r="F288" s="192"/>
      <c r="G288" s="193"/>
      <c r="H288" s="104"/>
      <c r="I288" s="87"/>
      <c r="J288" s="86"/>
    </row>
    <row r="289" spans="1:10" x14ac:dyDescent="0.25">
      <c r="A289" s="4" t="str">
        <f>IF(F289&lt;&gt;"",1+MAX($A$6:A288),"")</f>
        <v/>
      </c>
      <c r="B289" s="13"/>
      <c r="C289" s="168"/>
      <c r="D289" s="168"/>
      <c r="E289" s="191" t="s">
        <v>148</v>
      </c>
      <c r="F289" s="192"/>
      <c r="G289" s="193"/>
      <c r="H289" s="104"/>
      <c r="I289" s="87"/>
      <c r="J289" s="86"/>
    </row>
    <row r="290" spans="1:10" x14ac:dyDescent="0.25">
      <c r="A290" s="4" t="str">
        <f>IF(F290&lt;&gt;"",1+MAX($A$6:A289),"")</f>
        <v/>
      </c>
      <c r="B290" s="13"/>
      <c r="C290" s="168"/>
      <c r="D290" s="168"/>
      <c r="E290" s="194"/>
      <c r="F290" s="192"/>
      <c r="G290" s="193"/>
      <c r="H290" s="104"/>
      <c r="I290" s="87"/>
      <c r="J290" s="86"/>
    </row>
    <row r="291" spans="1:10" x14ac:dyDescent="0.25">
      <c r="A291" s="4">
        <f>IF(F291&lt;&gt;"",1+MAX($A$6:A290),"")</f>
        <v>181</v>
      </c>
      <c r="B291" s="13"/>
      <c r="C291" s="168"/>
      <c r="D291" s="168"/>
      <c r="E291" s="194" t="s">
        <v>64</v>
      </c>
      <c r="F291" s="192">
        <v>5</v>
      </c>
      <c r="G291" s="193" t="s">
        <v>54</v>
      </c>
      <c r="H291" s="104">
        <v>0</v>
      </c>
      <c r="I291" s="87">
        <f t="shared" si="6"/>
        <v>0</v>
      </c>
      <c r="J291" s="86"/>
    </row>
    <row r="292" spans="1:10" x14ac:dyDescent="0.25">
      <c r="A292" s="4">
        <f>IF(F292&lt;&gt;"",1+MAX($A$6:A291),"")</f>
        <v>182</v>
      </c>
      <c r="B292" s="13"/>
      <c r="C292" s="168"/>
      <c r="D292" s="168"/>
      <c r="E292" s="194" t="s">
        <v>149</v>
      </c>
      <c r="F292" s="192">
        <v>25</v>
      </c>
      <c r="G292" s="193" t="s">
        <v>54</v>
      </c>
      <c r="H292" s="104">
        <v>0</v>
      </c>
      <c r="I292" s="87">
        <f t="shared" si="6"/>
        <v>0</v>
      </c>
      <c r="J292" s="86"/>
    </row>
    <row r="293" spans="1:10" x14ac:dyDescent="0.25">
      <c r="A293" s="4">
        <f>IF(F293&lt;&gt;"",1+MAX($A$6:A292),"")</f>
        <v>183</v>
      </c>
      <c r="B293" s="13"/>
      <c r="C293" s="168"/>
      <c r="D293" s="168"/>
      <c r="E293" s="194" t="s">
        <v>64</v>
      </c>
      <c r="F293" s="192">
        <v>10</v>
      </c>
      <c r="G293" s="193" t="s">
        <v>54</v>
      </c>
      <c r="H293" s="104">
        <v>0</v>
      </c>
      <c r="I293" s="87">
        <f t="shared" si="6"/>
        <v>0</v>
      </c>
      <c r="J293" s="86"/>
    </row>
    <row r="294" spans="1:10" x14ac:dyDescent="0.25">
      <c r="A294" s="4">
        <f>IF(F294&lt;&gt;"",1+MAX($A$6:A293),"")</f>
        <v>184</v>
      </c>
      <c r="B294" s="13"/>
      <c r="C294" s="168"/>
      <c r="D294" s="168"/>
      <c r="E294" s="194" t="s">
        <v>65</v>
      </c>
      <c r="F294" s="192">
        <v>10</v>
      </c>
      <c r="G294" s="193" t="s">
        <v>54</v>
      </c>
      <c r="H294" s="104">
        <v>0</v>
      </c>
      <c r="I294" s="87">
        <f t="shared" si="6"/>
        <v>0</v>
      </c>
      <c r="J294" s="86"/>
    </row>
    <row r="295" spans="1:10" x14ac:dyDescent="0.25">
      <c r="A295" s="4" t="str">
        <f>IF(F295&lt;&gt;"",1+MAX($A$6:A294),"")</f>
        <v/>
      </c>
      <c r="B295" s="13"/>
      <c r="C295" s="168"/>
      <c r="D295" s="168"/>
      <c r="E295" s="194"/>
      <c r="F295" s="192"/>
      <c r="G295" s="193"/>
      <c r="H295" s="104"/>
      <c r="I295" s="87"/>
      <c r="J295" s="86"/>
    </row>
    <row r="296" spans="1:10" x14ac:dyDescent="0.25">
      <c r="A296" s="4" t="str">
        <f>IF(F296&lt;&gt;"",1+MAX($A$6:A295),"")</f>
        <v/>
      </c>
      <c r="B296" s="13"/>
      <c r="C296" s="168"/>
      <c r="D296" s="168"/>
      <c r="E296" s="191" t="s">
        <v>150</v>
      </c>
      <c r="F296" s="192"/>
      <c r="G296" s="193"/>
      <c r="H296" s="104"/>
      <c r="I296" s="87"/>
      <c r="J296" s="86"/>
    </row>
    <row r="297" spans="1:10" x14ac:dyDescent="0.25">
      <c r="A297" s="4" t="str">
        <f>IF(F297&lt;&gt;"",1+MAX($A$6:A296),"")</f>
        <v/>
      </c>
      <c r="B297" s="13"/>
      <c r="C297" s="168"/>
      <c r="D297" s="168"/>
      <c r="E297" s="194"/>
      <c r="F297" s="192"/>
      <c r="G297" s="193"/>
      <c r="H297" s="104"/>
      <c r="I297" s="87"/>
      <c r="J297" s="86"/>
    </row>
    <row r="298" spans="1:10" x14ac:dyDescent="0.25">
      <c r="A298" s="4">
        <f>IF(F298&lt;&gt;"",1+MAX($A$6:A297),"")</f>
        <v>185</v>
      </c>
      <c r="B298" s="13"/>
      <c r="C298" s="168"/>
      <c r="D298" s="168"/>
      <c r="E298" s="194" t="s">
        <v>78</v>
      </c>
      <c r="F298" s="192">
        <v>59</v>
      </c>
      <c r="G298" s="193" t="s">
        <v>54</v>
      </c>
      <c r="H298" s="104">
        <v>0</v>
      </c>
      <c r="I298" s="87">
        <f t="shared" si="6"/>
        <v>0</v>
      </c>
      <c r="J298" s="86"/>
    </row>
    <row r="299" spans="1:10" x14ac:dyDescent="0.25">
      <c r="A299" s="4">
        <f>IF(F299&lt;&gt;"",1+MAX($A$6:A298),"")</f>
        <v>186</v>
      </c>
      <c r="B299" s="13"/>
      <c r="C299" s="168"/>
      <c r="D299" s="168"/>
      <c r="E299" s="194" t="s">
        <v>151</v>
      </c>
      <c r="F299" s="192">
        <v>240</v>
      </c>
      <c r="G299" s="193" t="s">
        <v>17</v>
      </c>
      <c r="H299" s="104">
        <v>0</v>
      </c>
      <c r="I299" s="87">
        <f t="shared" si="6"/>
        <v>0</v>
      </c>
      <c r="J299" s="86"/>
    </row>
    <row r="300" spans="1:10" x14ac:dyDescent="0.25">
      <c r="A300" s="4">
        <f>IF(F300&lt;&gt;"",1+MAX($A$6:A299),"")</f>
        <v>187</v>
      </c>
      <c r="B300" s="13"/>
      <c r="C300" s="168"/>
      <c r="D300" s="168"/>
      <c r="E300" s="194" t="s">
        <v>152</v>
      </c>
      <c r="F300" s="192">
        <v>20</v>
      </c>
      <c r="G300" s="193" t="s">
        <v>17</v>
      </c>
      <c r="H300" s="104">
        <v>0</v>
      </c>
      <c r="I300" s="87">
        <f t="shared" si="6"/>
        <v>0</v>
      </c>
      <c r="J300" s="86"/>
    </row>
    <row r="301" spans="1:10" x14ac:dyDescent="0.25">
      <c r="A301" s="4" t="str">
        <f>IF(F301&lt;&gt;"",1+MAX($A$6:A300),"")</f>
        <v/>
      </c>
      <c r="B301" s="13"/>
      <c r="C301" s="168"/>
      <c r="D301" s="168"/>
      <c r="E301" s="194"/>
      <c r="F301" s="192"/>
      <c r="G301" s="193"/>
      <c r="H301" s="104"/>
      <c r="I301" s="87"/>
      <c r="J301" s="86"/>
    </row>
    <row r="302" spans="1:10" x14ac:dyDescent="0.25">
      <c r="A302" s="4" t="str">
        <f>IF(F302&lt;&gt;"",1+MAX($A$6:A301),"")</f>
        <v/>
      </c>
      <c r="B302" s="13"/>
      <c r="C302" s="168"/>
      <c r="D302" s="168"/>
      <c r="E302" s="191" t="s">
        <v>153</v>
      </c>
      <c r="F302" s="192"/>
      <c r="G302" s="193"/>
      <c r="H302" s="104"/>
      <c r="I302" s="87"/>
      <c r="J302" s="86"/>
    </row>
    <row r="303" spans="1:10" x14ac:dyDescent="0.25">
      <c r="A303" s="4" t="str">
        <f>IF(F303&lt;&gt;"",1+MAX($A$6:A302),"")</f>
        <v/>
      </c>
      <c r="B303" s="13"/>
      <c r="C303" s="168"/>
      <c r="D303" s="168"/>
      <c r="E303" s="194"/>
      <c r="F303" s="192"/>
      <c r="G303" s="193"/>
      <c r="H303" s="104"/>
      <c r="I303" s="87"/>
      <c r="J303" s="86"/>
    </row>
    <row r="304" spans="1:10" x14ac:dyDescent="0.25">
      <c r="A304" s="4">
        <f>IF(F304&lt;&gt;"",1+MAX($A$6:A303),"")</f>
        <v>188</v>
      </c>
      <c r="B304" s="13"/>
      <c r="C304" s="168"/>
      <c r="D304" s="168"/>
      <c r="E304" s="194" t="s">
        <v>86</v>
      </c>
      <c r="F304" s="192">
        <v>8</v>
      </c>
      <c r="G304" s="193" t="s">
        <v>54</v>
      </c>
      <c r="H304" s="104">
        <v>0</v>
      </c>
      <c r="I304" s="87">
        <f t="shared" si="6"/>
        <v>0</v>
      </c>
      <c r="J304" s="86"/>
    </row>
    <row r="305" spans="1:10" x14ac:dyDescent="0.25">
      <c r="A305" s="4">
        <f>IF(F305&lt;&gt;"",1+MAX($A$6:A304),"")</f>
        <v>189</v>
      </c>
      <c r="B305" s="13"/>
      <c r="C305" s="168"/>
      <c r="D305" s="168"/>
      <c r="E305" s="194" t="s">
        <v>78</v>
      </c>
      <c r="F305" s="192">
        <v>9</v>
      </c>
      <c r="G305" s="193" t="s">
        <v>54</v>
      </c>
      <c r="H305" s="104">
        <v>0</v>
      </c>
      <c r="I305" s="87">
        <f t="shared" si="6"/>
        <v>0</v>
      </c>
      <c r="J305" s="86"/>
    </row>
    <row r="306" spans="1:10" x14ac:dyDescent="0.25">
      <c r="A306" s="4">
        <f>IF(F306&lt;&gt;"",1+MAX($A$6:A305),"")</f>
        <v>190</v>
      </c>
      <c r="B306" s="13"/>
      <c r="C306" s="168"/>
      <c r="D306" s="168"/>
      <c r="E306" s="194" t="s">
        <v>87</v>
      </c>
      <c r="F306" s="192">
        <v>2</v>
      </c>
      <c r="G306" s="193" t="s">
        <v>54</v>
      </c>
      <c r="H306" s="104">
        <v>0</v>
      </c>
      <c r="I306" s="87">
        <f t="shared" si="6"/>
        <v>0</v>
      </c>
      <c r="J306" s="86"/>
    </row>
    <row r="307" spans="1:10" x14ac:dyDescent="0.25">
      <c r="A307" s="4" t="str">
        <f>IF(F307&lt;&gt;"",1+MAX($A$6:A306),"")</f>
        <v/>
      </c>
      <c r="B307" s="13"/>
      <c r="C307" s="168"/>
      <c r="D307" s="168"/>
      <c r="E307" s="194"/>
      <c r="F307" s="192"/>
      <c r="G307" s="193"/>
      <c r="H307" s="104"/>
      <c r="I307" s="87"/>
      <c r="J307" s="86"/>
    </row>
    <row r="308" spans="1:10" x14ac:dyDescent="0.25">
      <c r="A308" s="4" t="str">
        <f>IF(F308&lt;&gt;"",1+MAX($A$6:A307),"")</f>
        <v/>
      </c>
      <c r="B308" s="13"/>
      <c r="C308" s="168"/>
      <c r="D308" s="168"/>
      <c r="E308" s="191" t="s">
        <v>154</v>
      </c>
      <c r="F308" s="192"/>
      <c r="G308" s="193"/>
      <c r="H308" s="104"/>
      <c r="I308" s="87"/>
      <c r="J308" s="86"/>
    </row>
    <row r="309" spans="1:10" x14ac:dyDescent="0.25">
      <c r="A309" s="4" t="str">
        <f>IF(F309&lt;&gt;"",1+MAX($A$6:A308),"")</f>
        <v/>
      </c>
      <c r="B309" s="13"/>
      <c r="C309" s="168"/>
      <c r="D309" s="168"/>
      <c r="E309" s="194"/>
      <c r="F309" s="192"/>
      <c r="G309" s="193"/>
      <c r="H309" s="104"/>
      <c r="I309" s="87"/>
      <c r="J309" s="86"/>
    </row>
    <row r="310" spans="1:10" x14ac:dyDescent="0.25">
      <c r="A310" s="4">
        <f>IF(F310&lt;&gt;"",1+MAX($A$6:A309),"")</f>
        <v>191</v>
      </c>
      <c r="B310" s="13"/>
      <c r="C310" s="168"/>
      <c r="D310" s="168"/>
      <c r="E310" s="194" t="s">
        <v>106</v>
      </c>
      <c r="F310" s="192">
        <v>29</v>
      </c>
      <c r="G310" s="193" t="s">
        <v>54</v>
      </c>
      <c r="H310" s="104">
        <v>0</v>
      </c>
      <c r="I310" s="87">
        <f t="shared" si="6"/>
        <v>0</v>
      </c>
      <c r="J310" s="86"/>
    </row>
    <row r="311" spans="1:10" x14ac:dyDescent="0.25">
      <c r="A311" s="4">
        <f>IF(F311&lt;&gt;"",1+MAX($A$6:A310),"")</f>
        <v>192</v>
      </c>
      <c r="B311" s="13"/>
      <c r="C311" s="168"/>
      <c r="D311" s="168"/>
      <c r="E311" s="194" t="s">
        <v>107</v>
      </c>
      <c r="F311" s="192">
        <v>13</v>
      </c>
      <c r="G311" s="193" t="s">
        <v>54</v>
      </c>
      <c r="H311" s="104">
        <v>0</v>
      </c>
      <c r="I311" s="87">
        <f t="shared" si="6"/>
        <v>0</v>
      </c>
      <c r="J311" s="86"/>
    </row>
    <row r="312" spans="1:10" x14ac:dyDescent="0.25">
      <c r="A312" s="4">
        <f>IF(F312&lt;&gt;"",1+MAX($A$6:A311),"")</f>
        <v>193</v>
      </c>
      <c r="B312" s="13"/>
      <c r="C312" s="168"/>
      <c r="D312" s="168"/>
      <c r="E312" s="194" t="s">
        <v>155</v>
      </c>
      <c r="F312" s="192">
        <v>15</v>
      </c>
      <c r="G312" s="193" t="s">
        <v>54</v>
      </c>
      <c r="H312" s="104">
        <v>0</v>
      </c>
      <c r="I312" s="87">
        <f t="shared" si="6"/>
        <v>0</v>
      </c>
      <c r="J312" s="86"/>
    </row>
    <row r="313" spans="1:10" x14ac:dyDescent="0.25">
      <c r="A313" s="4">
        <f>IF(F313&lt;&gt;"",1+MAX($A$6:A312),"")</f>
        <v>194</v>
      </c>
      <c r="B313" s="13"/>
      <c r="C313" s="168"/>
      <c r="D313" s="168"/>
      <c r="E313" s="194" t="s">
        <v>86</v>
      </c>
      <c r="F313" s="192">
        <v>14</v>
      </c>
      <c r="G313" s="193" t="s">
        <v>54</v>
      </c>
      <c r="H313" s="104">
        <v>0</v>
      </c>
      <c r="I313" s="87">
        <f t="shared" si="6"/>
        <v>0</v>
      </c>
      <c r="J313" s="86"/>
    </row>
    <row r="314" spans="1:10" x14ac:dyDescent="0.25">
      <c r="A314" s="4">
        <f>IF(F314&lt;&gt;"",1+MAX($A$6:A313),"")</f>
        <v>195</v>
      </c>
      <c r="B314" s="13"/>
      <c r="C314" s="168"/>
      <c r="D314" s="168"/>
      <c r="E314" s="194" t="s">
        <v>115</v>
      </c>
      <c r="F314" s="192">
        <v>14</v>
      </c>
      <c r="G314" s="193" t="s">
        <v>54</v>
      </c>
      <c r="H314" s="104">
        <v>0</v>
      </c>
      <c r="I314" s="87">
        <f t="shared" si="6"/>
        <v>0</v>
      </c>
      <c r="J314" s="86"/>
    </row>
    <row r="315" spans="1:10" x14ac:dyDescent="0.25">
      <c r="A315" s="4">
        <f>IF(F315&lt;&gt;"",1+MAX($A$6:A314),"")</f>
        <v>196</v>
      </c>
      <c r="B315" s="13"/>
      <c r="C315" s="168"/>
      <c r="D315" s="168"/>
      <c r="E315" s="194" t="s">
        <v>87</v>
      </c>
      <c r="F315" s="192">
        <v>38</v>
      </c>
      <c r="G315" s="193" t="s">
        <v>54</v>
      </c>
      <c r="H315" s="104">
        <v>0</v>
      </c>
      <c r="I315" s="87">
        <f t="shared" si="6"/>
        <v>0</v>
      </c>
      <c r="J315" s="86"/>
    </row>
    <row r="316" spans="1:10" x14ac:dyDescent="0.25">
      <c r="A316" s="4">
        <f>IF(F316&lt;&gt;"",1+MAX($A$6:A315),"")</f>
        <v>197</v>
      </c>
      <c r="B316" s="13"/>
      <c r="C316" s="168"/>
      <c r="D316" s="168"/>
      <c r="E316" s="194" t="s">
        <v>116</v>
      </c>
      <c r="F316" s="192">
        <v>843</v>
      </c>
      <c r="G316" s="193" t="s">
        <v>54</v>
      </c>
      <c r="H316" s="104">
        <v>0</v>
      </c>
      <c r="I316" s="87">
        <f t="shared" si="6"/>
        <v>0</v>
      </c>
      <c r="J316" s="86"/>
    </row>
    <row r="317" spans="1:10" x14ac:dyDescent="0.25">
      <c r="A317" s="4">
        <f>IF(F317&lt;&gt;"",1+MAX($A$6:A316),"")</f>
        <v>198</v>
      </c>
      <c r="B317" s="13"/>
      <c r="C317" s="168"/>
      <c r="D317" s="168"/>
      <c r="E317" s="194" t="s">
        <v>117</v>
      </c>
      <c r="F317" s="192">
        <v>3372</v>
      </c>
      <c r="G317" s="193" t="s">
        <v>54</v>
      </c>
      <c r="H317" s="104">
        <v>0</v>
      </c>
      <c r="I317" s="87">
        <f t="shared" si="6"/>
        <v>0</v>
      </c>
      <c r="J317" s="86"/>
    </row>
    <row r="318" spans="1:10" x14ac:dyDescent="0.25">
      <c r="A318" s="4">
        <f>IF(F318&lt;&gt;"",1+MAX($A$6:A317),"")</f>
        <v>199</v>
      </c>
      <c r="B318" s="13"/>
      <c r="C318" s="168"/>
      <c r="D318" s="168"/>
      <c r="E318" s="194" t="s">
        <v>156</v>
      </c>
      <c r="F318" s="192">
        <v>39</v>
      </c>
      <c r="G318" s="193" t="s">
        <v>54</v>
      </c>
      <c r="H318" s="104">
        <v>0</v>
      </c>
      <c r="I318" s="87">
        <f t="shared" si="6"/>
        <v>0</v>
      </c>
      <c r="J318" s="86"/>
    </row>
    <row r="319" spans="1:10" x14ac:dyDescent="0.25">
      <c r="A319" s="4" t="str">
        <f>IF(F319&lt;&gt;"",1+MAX($A$6:A318),"")</f>
        <v/>
      </c>
      <c r="B319" s="13"/>
      <c r="C319" s="168"/>
      <c r="D319" s="168"/>
      <c r="E319" s="194"/>
      <c r="F319" s="192"/>
      <c r="G319" s="193"/>
      <c r="H319" s="104"/>
      <c r="I319" s="87"/>
      <c r="J319" s="86"/>
    </row>
    <row r="320" spans="1:10" x14ac:dyDescent="0.25">
      <c r="A320" s="4" t="str">
        <f>IF(F320&lt;&gt;"",1+MAX($A$6:A319),"")</f>
        <v/>
      </c>
      <c r="B320" s="13"/>
      <c r="C320" s="168"/>
      <c r="D320" s="168"/>
      <c r="E320" s="191" t="s">
        <v>157</v>
      </c>
      <c r="F320" s="192"/>
      <c r="G320" s="193"/>
      <c r="H320" s="104"/>
      <c r="I320" s="87"/>
      <c r="J320" s="86"/>
    </row>
    <row r="321" spans="1:10" x14ac:dyDescent="0.25">
      <c r="A321" s="4" t="str">
        <f>IF(F321&lt;&gt;"",1+MAX($A$6:A320),"")</f>
        <v/>
      </c>
      <c r="B321" s="13"/>
      <c r="C321" s="168"/>
      <c r="D321" s="168"/>
      <c r="E321" s="194"/>
      <c r="F321" s="192"/>
      <c r="G321" s="193"/>
      <c r="H321" s="104"/>
      <c r="I321" s="87"/>
      <c r="J321" s="86"/>
    </row>
    <row r="322" spans="1:10" x14ac:dyDescent="0.25">
      <c r="A322" s="4">
        <f>IF(F322&lt;&gt;"",1+MAX($A$6:A321),"")</f>
        <v>200</v>
      </c>
      <c r="B322" s="13"/>
      <c r="C322" s="168"/>
      <c r="D322" s="168"/>
      <c r="E322" s="194" t="s">
        <v>107</v>
      </c>
      <c r="F322" s="192">
        <v>392</v>
      </c>
      <c r="G322" s="193" t="s">
        <v>54</v>
      </c>
      <c r="H322" s="104">
        <v>0</v>
      </c>
      <c r="I322" s="87">
        <f t="shared" si="6"/>
        <v>0</v>
      </c>
      <c r="J322" s="86"/>
    </row>
    <row r="323" spans="1:10" x14ac:dyDescent="0.25">
      <c r="A323" s="4">
        <f>IF(F323&lt;&gt;"",1+MAX($A$6:A322),"")</f>
        <v>201</v>
      </c>
      <c r="B323" s="13"/>
      <c r="C323" s="168"/>
      <c r="D323" s="168"/>
      <c r="E323" s="194" t="s">
        <v>65</v>
      </c>
      <c r="F323" s="192">
        <v>38</v>
      </c>
      <c r="G323" s="193" t="s">
        <v>54</v>
      </c>
      <c r="H323" s="104">
        <v>0</v>
      </c>
      <c r="I323" s="87">
        <f t="shared" si="6"/>
        <v>0</v>
      </c>
      <c r="J323" s="86"/>
    </row>
    <row r="324" spans="1:10" x14ac:dyDescent="0.25">
      <c r="A324" s="4" t="str">
        <f>IF(F324&lt;&gt;"",1+MAX($A$6:A323),"")</f>
        <v/>
      </c>
      <c r="B324" s="13"/>
      <c r="C324" s="168"/>
      <c r="D324" s="168"/>
      <c r="E324" s="194"/>
      <c r="F324" s="192"/>
      <c r="G324" s="193"/>
      <c r="H324" s="104"/>
      <c r="I324" s="87"/>
      <c r="J324" s="86"/>
    </row>
    <row r="325" spans="1:10" x14ac:dyDescent="0.25">
      <c r="A325" s="4" t="str">
        <f>IF(F325&lt;&gt;"",1+MAX($A$6:A324),"")</f>
        <v/>
      </c>
      <c r="B325" s="13"/>
      <c r="C325" s="168"/>
      <c r="D325" s="168"/>
      <c r="E325" s="191" t="s">
        <v>158</v>
      </c>
      <c r="F325" s="192"/>
      <c r="G325" s="193"/>
      <c r="H325" s="104"/>
      <c r="I325" s="87"/>
      <c r="J325" s="86"/>
    </row>
    <row r="326" spans="1:10" x14ac:dyDescent="0.25">
      <c r="A326" s="4" t="str">
        <f>IF(F326&lt;&gt;"",1+MAX($A$6:A325),"")</f>
        <v/>
      </c>
      <c r="B326" s="13"/>
      <c r="C326" s="168"/>
      <c r="D326" s="168"/>
      <c r="E326" s="194"/>
      <c r="F326" s="192"/>
      <c r="G326" s="193"/>
      <c r="H326" s="104"/>
      <c r="I326" s="87"/>
      <c r="J326" s="86"/>
    </row>
    <row r="327" spans="1:10" x14ac:dyDescent="0.25">
      <c r="A327" s="4">
        <f>IF(F327&lt;&gt;"",1+MAX($A$6:A326),"")</f>
        <v>202</v>
      </c>
      <c r="B327" s="13"/>
      <c r="C327" s="168"/>
      <c r="D327" s="168"/>
      <c r="E327" s="194" t="s">
        <v>159</v>
      </c>
      <c r="F327" s="192">
        <v>1604</v>
      </c>
      <c r="G327" s="193" t="s">
        <v>54</v>
      </c>
      <c r="H327" s="104">
        <v>0</v>
      </c>
      <c r="I327" s="87">
        <f t="shared" si="6"/>
        <v>0</v>
      </c>
      <c r="J327" s="86"/>
    </row>
    <row r="328" spans="1:10" x14ac:dyDescent="0.25">
      <c r="A328" s="4">
        <f>IF(F328&lt;&gt;"",1+MAX($A$6:A327),"")</f>
        <v>203</v>
      </c>
      <c r="B328" s="13"/>
      <c r="C328" s="168"/>
      <c r="D328" s="168"/>
      <c r="E328" s="194" t="s">
        <v>160</v>
      </c>
      <c r="F328" s="192">
        <v>9</v>
      </c>
      <c r="G328" s="193" t="s">
        <v>54</v>
      </c>
      <c r="H328" s="104">
        <v>0</v>
      </c>
      <c r="I328" s="87">
        <f t="shared" si="6"/>
        <v>0</v>
      </c>
      <c r="J328" s="86"/>
    </row>
    <row r="329" spans="1:10" x14ac:dyDescent="0.25">
      <c r="A329" s="4">
        <f>IF(F329&lt;&gt;"",1+MAX($A$6:A328),"")</f>
        <v>204</v>
      </c>
      <c r="B329" s="13"/>
      <c r="C329" s="168"/>
      <c r="D329" s="168"/>
      <c r="E329" s="194" t="s">
        <v>161</v>
      </c>
      <c r="F329" s="192">
        <v>16</v>
      </c>
      <c r="G329" s="193" t="s">
        <v>54</v>
      </c>
      <c r="H329" s="104">
        <v>0</v>
      </c>
      <c r="I329" s="87">
        <f t="shared" si="6"/>
        <v>0</v>
      </c>
      <c r="J329" s="86"/>
    </row>
    <row r="330" spans="1:10" x14ac:dyDescent="0.25">
      <c r="A330" s="4">
        <f>IF(F330&lt;&gt;"",1+MAX($A$6:A329),"")</f>
        <v>205</v>
      </c>
      <c r="B330" s="13"/>
      <c r="C330" s="168"/>
      <c r="D330" s="168"/>
      <c r="E330" s="194" t="s">
        <v>162</v>
      </c>
      <c r="F330" s="192">
        <v>6</v>
      </c>
      <c r="G330" s="193" t="s">
        <v>54</v>
      </c>
      <c r="H330" s="104">
        <v>0</v>
      </c>
      <c r="I330" s="87">
        <f t="shared" si="6"/>
        <v>0</v>
      </c>
      <c r="J330" s="86"/>
    </row>
    <row r="331" spans="1:10" x14ac:dyDescent="0.25">
      <c r="A331" s="4">
        <f>IF(F331&lt;&gt;"",1+MAX($A$6:A330),"")</f>
        <v>206</v>
      </c>
      <c r="B331" s="13"/>
      <c r="C331" s="168"/>
      <c r="D331" s="168"/>
      <c r="E331" s="194" t="s">
        <v>163</v>
      </c>
      <c r="F331" s="192">
        <v>1</v>
      </c>
      <c r="G331" s="193" t="s">
        <v>54</v>
      </c>
      <c r="H331" s="104">
        <v>0</v>
      </c>
      <c r="I331" s="87">
        <f t="shared" si="6"/>
        <v>0</v>
      </c>
      <c r="J331" s="86"/>
    </row>
    <row r="332" spans="1:10" x14ac:dyDescent="0.25">
      <c r="A332" s="4">
        <f>IF(F332&lt;&gt;"",1+MAX($A$6:A331),"")</f>
        <v>207</v>
      </c>
      <c r="B332" s="13"/>
      <c r="C332" s="168"/>
      <c r="D332" s="168"/>
      <c r="E332" s="194" t="s">
        <v>164</v>
      </c>
      <c r="F332" s="192">
        <v>26</v>
      </c>
      <c r="G332" s="193" t="s">
        <v>54</v>
      </c>
      <c r="H332" s="104">
        <v>0</v>
      </c>
      <c r="I332" s="87">
        <f t="shared" si="6"/>
        <v>0</v>
      </c>
      <c r="J332" s="86"/>
    </row>
    <row r="333" spans="1:10" x14ac:dyDescent="0.25">
      <c r="A333" s="4">
        <f>IF(F333&lt;&gt;"",1+MAX($A$6:A332),"")</f>
        <v>208</v>
      </c>
      <c r="B333" s="13"/>
      <c r="C333" s="168"/>
      <c r="D333" s="168"/>
      <c r="E333" s="194" t="s">
        <v>165</v>
      </c>
      <c r="F333" s="192">
        <v>634</v>
      </c>
      <c r="G333" s="193" t="s">
        <v>54</v>
      </c>
      <c r="H333" s="104">
        <v>0</v>
      </c>
      <c r="I333" s="87">
        <f t="shared" si="6"/>
        <v>0</v>
      </c>
      <c r="J333" s="86"/>
    </row>
    <row r="334" spans="1:10" x14ac:dyDescent="0.25">
      <c r="A334" s="4">
        <f>IF(F334&lt;&gt;"",1+MAX($A$6:A333),"")</f>
        <v>209</v>
      </c>
      <c r="B334" s="13"/>
      <c r="C334" s="168"/>
      <c r="D334" s="168"/>
      <c r="E334" s="194" t="s">
        <v>166</v>
      </c>
      <c r="F334" s="192">
        <v>26</v>
      </c>
      <c r="G334" s="193" t="s">
        <v>54</v>
      </c>
      <c r="H334" s="104">
        <v>0</v>
      </c>
      <c r="I334" s="87">
        <f t="shared" si="6"/>
        <v>0</v>
      </c>
      <c r="J334" s="86"/>
    </row>
    <row r="335" spans="1:10" x14ac:dyDescent="0.25">
      <c r="A335" s="4">
        <f>IF(F335&lt;&gt;"",1+MAX($A$6:A334),"")</f>
        <v>210</v>
      </c>
      <c r="B335" s="13"/>
      <c r="C335" s="168"/>
      <c r="D335" s="168"/>
      <c r="E335" s="194" t="s">
        <v>167</v>
      </c>
      <c r="F335" s="192">
        <v>54</v>
      </c>
      <c r="G335" s="193" t="s">
        <v>54</v>
      </c>
      <c r="H335" s="104">
        <v>0</v>
      </c>
      <c r="I335" s="87">
        <f t="shared" si="6"/>
        <v>0</v>
      </c>
      <c r="J335" s="86"/>
    </row>
    <row r="336" spans="1:10" x14ac:dyDescent="0.25">
      <c r="A336" s="4">
        <f>IF(F336&lt;&gt;"",1+MAX($A$6:A335),"")</f>
        <v>211</v>
      </c>
      <c r="B336" s="13"/>
      <c r="C336" s="168"/>
      <c r="D336" s="168"/>
      <c r="E336" s="194" t="s">
        <v>168</v>
      </c>
      <c r="F336" s="192">
        <v>33</v>
      </c>
      <c r="G336" s="193" t="s">
        <v>54</v>
      </c>
      <c r="H336" s="104">
        <v>0</v>
      </c>
      <c r="I336" s="87">
        <f t="shared" si="6"/>
        <v>0</v>
      </c>
      <c r="J336" s="86"/>
    </row>
    <row r="337" spans="1:63" x14ac:dyDescent="0.25">
      <c r="A337" s="4">
        <f>IF(F337&lt;&gt;"",1+MAX($A$6:A336),"")</f>
        <v>212</v>
      </c>
      <c r="B337" s="13"/>
      <c r="C337" s="168"/>
      <c r="D337" s="168"/>
      <c r="E337" s="194" t="s">
        <v>169</v>
      </c>
      <c r="F337" s="192">
        <v>28</v>
      </c>
      <c r="G337" s="193" t="s">
        <v>54</v>
      </c>
      <c r="H337" s="104">
        <v>0</v>
      </c>
      <c r="I337" s="87">
        <f t="shared" si="6"/>
        <v>0</v>
      </c>
      <c r="J337" s="86"/>
    </row>
    <row r="338" spans="1:63" x14ac:dyDescent="0.25">
      <c r="A338" s="4">
        <f>IF(F338&lt;&gt;"",1+MAX($A$6:A337),"")</f>
        <v>213</v>
      </c>
      <c r="B338" s="13"/>
      <c r="C338" s="168"/>
      <c r="D338" s="168"/>
      <c r="E338" s="194" t="s">
        <v>170</v>
      </c>
      <c r="F338" s="192">
        <v>190</v>
      </c>
      <c r="G338" s="193" t="s">
        <v>54</v>
      </c>
      <c r="H338" s="104">
        <v>0</v>
      </c>
      <c r="I338" s="87">
        <f t="shared" si="6"/>
        <v>0</v>
      </c>
      <c r="J338" s="86"/>
    </row>
    <row r="339" spans="1:63" x14ac:dyDescent="0.25">
      <c r="A339" s="4">
        <f>IF(F339&lt;&gt;"",1+MAX($A$6:A338),"")</f>
        <v>214</v>
      </c>
      <c r="B339" s="13"/>
      <c r="C339" s="168"/>
      <c r="D339" s="168"/>
      <c r="E339" s="194" t="s">
        <v>171</v>
      </c>
      <c r="F339" s="192">
        <v>190</v>
      </c>
      <c r="G339" s="193" t="s">
        <v>54</v>
      </c>
      <c r="H339" s="104">
        <v>0</v>
      </c>
      <c r="I339" s="87">
        <f t="shared" si="6"/>
        <v>0</v>
      </c>
      <c r="J339" s="86"/>
    </row>
    <row r="340" spans="1:63" x14ac:dyDescent="0.25">
      <c r="A340" s="4" t="str">
        <f>IF(F340&lt;&gt;"",1+MAX($A$6:A339),"")</f>
        <v/>
      </c>
      <c r="B340" s="13"/>
      <c r="C340" s="168"/>
      <c r="D340" s="168"/>
      <c r="E340" s="194"/>
      <c r="F340" s="192"/>
      <c r="G340" s="193"/>
      <c r="H340" s="104"/>
      <c r="I340" s="87"/>
      <c r="J340" s="86"/>
    </row>
    <row r="341" spans="1:63" x14ac:dyDescent="0.25">
      <c r="A341" s="4">
        <f>IF(F341&lt;&gt;"",1+MAX($A$6:A340),"")</f>
        <v>215</v>
      </c>
      <c r="B341" s="13"/>
      <c r="C341" s="168"/>
      <c r="D341" s="168"/>
      <c r="E341" s="191" t="s">
        <v>172</v>
      </c>
      <c r="F341" s="192">
        <v>1</v>
      </c>
      <c r="G341" s="193" t="s">
        <v>20</v>
      </c>
      <c r="H341" s="104">
        <v>0</v>
      </c>
      <c r="I341" s="87">
        <f t="shared" si="6"/>
        <v>0</v>
      </c>
      <c r="J341" s="86"/>
    </row>
    <row r="342" spans="1:63" ht="16.5" thickBot="1" x14ac:dyDescent="0.25">
      <c r="A342" s="95" t="str">
        <f>IF(F342&lt;&gt;"",1+MAX($A$6:A341),"")</f>
        <v/>
      </c>
      <c r="B342" s="96"/>
      <c r="C342" s="97"/>
      <c r="D342" s="98"/>
      <c r="E342" s="99"/>
      <c r="F342" s="165"/>
      <c r="G342" s="96"/>
      <c r="H342" s="101"/>
      <c r="I342" s="102"/>
      <c r="J342" s="103"/>
    </row>
    <row r="343" spans="1:63" ht="16.5" thickBot="1" x14ac:dyDescent="0.25">
      <c r="A343" s="177" t="s">
        <v>56</v>
      </c>
      <c r="B343" s="178"/>
      <c r="C343" s="178"/>
      <c r="D343" s="178"/>
      <c r="E343" s="178"/>
      <c r="F343" s="178"/>
      <c r="G343" s="178"/>
      <c r="H343" s="178"/>
      <c r="I343" s="179"/>
      <c r="J343" s="37">
        <f>(SUM(I23:I342))</f>
        <v>0</v>
      </c>
      <c r="K343" s="51"/>
      <c r="L343" s="51"/>
      <c r="M343" s="51"/>
      <c r="N343" s="51"/>
      <c r="O343" s="51"/>
      <c r="P343" s="51"/>
      <c r="Q343" s="51"/>
      <c r="R343" s="51"/>
      <c r="S343" s="51"/>
      <c r="T343" s="51"/>
      <c r="U343" s="51"/>
      <c r="V343" s="51"/>
      <c r="W343" s="51"/>
      <c r="X343" s="51"/>
      <c r="Y343" s="51"/>
      <c r="Z343" s="51"/>
      <c r="AA343" s="51"/>
      <c r="AB343" s="51"/>
      <c r="AC343" s="51"/>
      <c r="AD343" s="51"/>
      <c r="AE343" s="51"/>
      <c r="AF343" s="51"/>
      <c r="AG343" s="51"/>
      <c r="AH343" s="51"/>
      <c r="AI343" s="51"/>
      <c r="AJ343" s="51"/>
      <c r="AK343" s="51"/>
      <c r="AL343" s="51"/>
      <c r="AM343" s="51"/>
      <c r="AN343" s="51"/>
      <c r="AO343" s="51"/>
      <c r="AP343" s="51"/>
      <c r="AQ343" s="51"/>
      <c r="AR343" s="51"/>
      <c r="AS343" s="51"/>
      <c r="AT343" s="51"/>
      <c r="AU343" s="51"/>
      <c r="AV343" s="51"/>
      <c r="AW343" s="51"/>
      <c r="AX343" s="51"/>
      <c r="AY343" s="51"/>
      <c r="AZ343" s="51"/>
      <c r="BA343" s="51"/>
      <c r="BB343" s="51"/>
      <c r="BC343" s="51"/>
      <c r="BD343" s="51"/>
      <c r="BE343" s="51"/>
      <c r="BF343" s="51"/>
      <c r="BG343" s="51"/>
      <c r="BH343" s="51"/>
      <c r="BI343" s="51"/>
      <c r="BJ343" s="51"/>
      <c r="BK343" s="51"/>
    </row>
    <row r="344" spans="1:63" ht="16.5" thickBot="1" x14ac:dyDescent="0.25">
      <c r="A344" s="88"/>
      <c r="B344" s="89"/>
      <c r="C344" s="89"/>
      <c r="D344" s="89"/>
      <c r="E344" s="90"/>
      <c r="F344" s="91"/>
      <c r="G344" s="88"/>
      <c r="H344" s="92"/>
      <c r="I344" s="93"/>
      <c r="J344" s="94"/>
    </row>
    <row r="345" spans="1:63" s="64" customFormat="1" ht="16.5" thickBot="1" x14ac:dyDescent="0.25">
      <c r="A345" s="188" t="s">
        <v>24</v>
      </c>
      <c r="B345" s="189"/>
      <c r="C345" s="189"/>
      <c r="D345" s="189"/>
      <c r="E345" s="189"/>
      <c r="F345" s="189"/>
      <c r="G345" s="189"/>
      <c r="H345" s="190"/>
      <c r="I345" s="182">
        <f>J20+J343</f>
        <v>0</v>
      </c>
      <c r="J345" s="183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  <c r="BH345" s="10"/>
      <c r="BI345" s="10"/>
      <c r="BJ345" s="10"/>
      <c r="BK345" s="10"/>
    </row>
    <row r="346" spans="1:63" s="64" customFormat="1" ht="16.5" thickBot="1" x14ac:dyDescent="0.25">
      <c r="A346" s="149" t="s">
        <v>19</v>
      </c>
      <c r="B346" s="150"/>
      <c r="C346" s="150"/>
      <c r="D346" s="150"/>
      <c r="E346" s="150"/>
      <c r="F346" s="150"/>
      <c r="G346" s="150"/>
      <c r="H346" s="150"/>
      <c r="I346" s="184">
        <f>I345</f>
        <v>0</v>
      </c>
      <c r="J346" s="185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  <c r="BH346" s="10"/>
      <c r="BI346" s="10"/>
      <c r="BJ346" s="10"/>
      <c r="BK346" s="10"/>
    </row>
    <row r="347" spans="1:63" s="64" customFormat="1" ht="16.5" thickBot="1" x14ac:dyDescent="0.25">
      <c r="A347" s="149" t="s">
        <v>25</v>
      </c>
      <c r="B347" s="150"/>
      <c r="C347" s="150"/>
      <c r="D347" s="150"/>
      <c r="E347" s="150"/>
      <c r="F347" s="150"/>
      <c r="G347" s="150"/>
      <c r="H347" s="111">
        <v>0.25</v>
      </c>
      <c r="I347" s="184">
        <f>I345*H347</f>
        <v>0</v>
      </c>
      <c r="J347" s="185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  <c r="BH347" s="10"/>
      <c r="BI347" s="10"/>
      <c r="BJ347" s="10"/>
      <c r="BK347" s="10"/>
    </row>
    <row r="348" spans="1:63" s="64" customFormat="1" ht="16.5" thickBot="1" x14ac:dyDescent="0.25">
      <c r="A348" s="149" t="s">
        <v>26</v>
      </c>
      <c r="B348" s="150"/>
      <c r="C348" s="150"/>
      <c r="D348" s="150"/>
      <c r="E348" s="150"/>
      <c r="F348" s="150"/>
      <c r="G348" s="150"/>
      <c r="H348" s="111">
        <v>0.03</v>
      </c>
      <c r="I348" s="184">
        <f>I345*H348</f>
        <v>0</v>
      </c>
      <c r="J348" s="185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  <c r="BH348" s="10"/>
      <c r="BI348" s="10"/>
      <c r="BJ348" s="10"/>
      <c r="BK348" s="10"/>
    </row>
    <row r="349" spans="1:63" s="64" customFormat="1" ht="16.5" thickBot="1" x14ac:dyDescent="0.25">
      <c r="A349" s="149" t="s">
        <v>27</v>
      </c>
      <c r="B349" s="150"/>
      <c r="C349" s="150"/>
      <c r="D349" s="150"/>
      <c r="E349" s="150"/>
      <c r="F349" s="150"/>
      <c r="G349" s="150"/>
      <c r="H349" s="111">
        <v>7.0000000000000007E-2</v>
      </c>
      <c r="I349" s="186">
        <f>I345*H349</f>
        <v>0</v>
      </c>
      <c r="J349" s="187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  <c r="BH349" s="10"/>
      <c r="BI349" s="10"/>
      <c r="BJ349" s="10"/>
      <c r="BK349" s="10"/>
    </row>
    <row r="350" spans="1:63" s="61" customFormat="1" ht="16.5" thickBot="1" x14ac:dyDescent="0.25">
      <c r="A350" s="188" t="s">
        <v>3</v>
      </c>
      <c r="B350" s="189"/>
      <c r="C350" s="189"/>
      <c r="D350" s="189"/>
      <c r="E350" s="189"/>
      <c r="F350" s="189"/>
      <c r="G350" s="189"/>
      <c r="H350" s="189"/>
      <c r="I350" s="180">
        <f>SUM(I346:J349)</f>
        <v>0</v>
      </c>
      <c r="J350" s="181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  <c r="BH350" s="10"/>
      <c r="BI350" s="10"/>
      <c r="BJ350" s="10"/>
      <c r="BK350" s="10"/>
    </row>
    <row r="351" spans="1:63" x14ac:dyDescent="0.2">
      <c r="A351" s="40" t="s">
        <v>15</v>
      </c>
      <c r="B351" s="41"/>
      <c r="C351" s="41"/>
      <c r="D351" s="41"/>
      <c r="E351" s="42"/>
      <c r="F351" s="43"/>
      <c r="G351" s="41"/>
      <c r="H351" s="45"/>
      <c r="I351" s="44"/>
      <c r="J351" s="68"/>
    </row>
    <row r="352" spans="1:63" ht="16.5" thickBot="1" x14ac:dyDescent="0.25">
      <c r="A352" s="52"/>
      <c r="B352" s="22"/>
      <c r="C352" s="22"/>
      <c r="D352" s="22"/>
      <c r="E352" s="23"/>
      <c r="F352" s="24"/>
      <c r="G352" s="22"/>
      <c r="H352" s="25"/>
      <c r="I352" s="26"/>
      <c r="J352" s="69"/>
    </row>
    <row r="373" spans="8:8" x14ac:dyDescent="0.2">
      <c r="H373" s="15"/>
    </row>
  </sheetData>
  <mergeCells count="12">
    <mergeCell ref="A8:J8"/>
    <mergeCell ref="A20:I20"/>
    <mergeCell ref="A22:J22"/>
    <mergeCell ref="A343:I343"/>
    <mergeCell ref="I350:J350"/>
    <mergeCell ref="I345:J345"/>
    <mergeCell ref="I346:J346"/>
    <mergeCell ref="I347:J347"/>
    <mergeCell ref="I348:J348"/>
    <mergeCell ref="I349:J349"/>
    <mergeCell ref="A345:H345"/>
    <mergeCell ref="A350:H350"/>
  </mergeCells>
  <pageMargins left="0.25" right="0.25" top="0.75" bottom="0.75" header="0.3" footer="0.3"/>
  <pageSetup paperSize="9" scale="92" fitToHeight="0" orientation="landscape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SITE ESTIMATE</vt:lpstr>
      <vt:lpstr>'SITE ESTIMATE'!Print_Area</vt:lpstr>
      <vt:lpstr>SUMMARY!Print_Area</vt:lpstr>
      <vt:lpstr>'SITE ESTIMATE'!Print_Titles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2013-07-08T09:36:48Z</dcterms:created>
  <dcterms:modified xsi:type="dcterms:W3CDTF">2025-12-11T09:57:47Z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